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0" windowHeight="9090" tabRatio="956" firstSheet="18" activeTab="21"/>
  </bookViews>
  <sheets>
    <sheet name="目录" sheetId="35" r:id="rId1"/>
    <sheet name="一般公共预算收入决算表" sheetId="6" r:id="rId2"/>
    <sheet name="一般公共预算支出决算表" sheetId="24" r:id="rId3"/>
    <sheet name="一般公共预算本级收入决算表" sheetId="33" r:id="rId4"/>
    <sheet name="一般公共预算本级支出决算表" sheetId="32" r:id="rId5"/>
    <sheet name="一般公共预算本级支出决算表（功能分类）" sheetId="36" r:id="rId6"/>
    <sheet name="一般公共预算本级支出决算表(经济分类)" sheetId="18" r:id="rId7"/>
    <sheet name="一般公共预算本级基本支出明细表（经济分类）" sheetId="19" r:id="rId8"/>
    <sheet name="税收返还及转移支付" sheetId="10" r:id="rId9"/>
    <sheet name="政府性基金收入" sheetId="4" r:id="rId10"/>
    <sheet name="本级政府性基金收入" sheetId="38" r:id="rId11"/>
    <sheet name="政府性基金支出" sheetId="26" r:id="rId12"/>
    <sheet name="本级政府性基金支出" sheetId="37" r:id="rId13"/>
    <sheet name="政府性基金转移支付" sheetId="12" r:id="rId14"/>
    <sheet name="国有资本经营预算收入" sheetId="9" r:id="rId15"/>
    <sheet name="本级国有资本经营预算收入" sheetId="39" r:id="rId16"/>
    <sheet name="国有资本经营预算支出" sheetId="27" r:id="rId17"/>
    <sheet name="本级国有资本经营预算支出" sheetId="40" r:id="rId18"/>
    <sheet name="国有资本经营预算转移支付" sheetId="41" r:id="rId19"/>
    <sheet name="社会保险基金收入" sheetId="7" r:id="rId20"/>
    <sheet name="社会保险基金支出" sheetId="28" r:id="rId21"/>
    <sheet name="政府性债务限额和余额情况表" sheetId="13" r:id="rId22"/>
    <sheet name="一般债务限额和余额情况表" sheetId="30" r:id="rId23"/>
    <sheet name="专项债务限额和余额情况表" sheetId="31" r:id="rId24"/>
  </sheets>
  <calcPr calcId="144525" iterate="1" iterateCount="100" iterateDelta="0.001" concurrentCalc="0"/>
</workbook>
</file>

<file path=xl/sharedStrings.xml><?xml version="1.0" encoding="utf-8"?>
<sst xmlns="http://schemas.openxmlformats.org/spreadsheetml/2006/main" count="2126" uniqueCount="1449">
  <si>
    <t>目    录</t>
  </si>
  <si>
    <t>一、一般公共预算决算报表</t>
  </si>
  <si>
    <t>1、铜川市新区2018年一般公共预算收入执行情况表…………………………………（表一）</t>
  </si>
  <si>
    <t>2、铜川市新区2018年一般公共预算支出执行情况表…………………………………（表二）</t>
  </si>
  <si>
    <t>3、铜川市新区本级2018年一般公共预算收入执行情况表……………………………（表三）</t>
  </si>
  <si>
    <t>4、铜川市新区本级2018年一般公共预算支出执行情况表……………………………（表四）</t>
  </si>
  <si>
    <t>5、铜川市新区2018年一般公共预算本级支出决算表（功能分类）………………………（表五）</t>
  </si>
  <si>
    <t>6、铜川市新区2018年一般公共预算本级支出决算表（经济分类）………………………（表六）</t>
  </si>
  <si>
    <t>7、铜川市新区2018年一般公共预算本级基本支出决算表（经济分类）…………………（表七）</t>
  </si>
  <si>
    <t>8、铜川市新区2018年一般公共预算税收返还和转移支付决算表…………………………（表八）</t>
  </si>
  <si>
    <t>二、政府性基金决算报表</t>
  </si>
  <si>
    <t>1、铜川市新区2018年政府性基金预算收入执行情况表……………………………………（表九）</t>
  </si>
  <si>
    <t>2、铜川市新区2018年本级政府性基金预算收入执行情况表……………………………………（表十）</t>
  </si>
  <si>
    <t>3、铜川市新区2018年政府性基金预算支出执行情况表…………………………………（表十一）</t>
  </si>
  <si>
    <t>4、铜川市新区2018年本级政府性基金预算支出执行情况表…………………………………（表十二）</t>
  </si>
  <si>
    <t>5、铜川市新区2018年政府性基金转移支付决算表………………………………………（表十三）</t>
  </si>
  <si>
    <t>三、国有资本经营决算报表</t>
  </si>
  <si>
    <t>1、铜川市新区2018年国有资本经营预算收入执行情况表………………………………（表十四）</t>
  </si>
  <si>
    <t>2、铜川市新区2018年本级国有资本经营预算收入执行情况表………………………………（表十五）</t>
  </si>
  <si>
    <t>3、铜川市新区2018年国有资本经营预算支出执行情况表………………………………（表十六）</t>
  </si>
  <si>
    <t>4、铜川市新区2018年本级国有资本经营预算支出执行情况表………………………………（表十七）</t>
  </si>
  <si>
    <t>5、铜川市新区2018年国有资本经营预算转移支付执行情况表………………………………（表十八）</t>
  </si>
  <si>
    <t>四、社会保险基金决算报表</t>
  </si>
  <si>
    <t>1、铜川市新区2018年社会保险基金预算收入执行情况表………………………………（表十九）</t>
  </si>
  <si>
    <t>2、铜川市新区2018年社会保险基金预算支出执行情况表………………………………（表二十）</t>
  </si>
  <si>
    <t>五、政府性债务决算报表</t>
  </si>
  <si>
    <t>1、铜川市新区2018年政府性债务限额和余额变动情况表………………………………（表二十一）</t>
  </si>
  <si>
    <t>2、铜川市新区2018年政府性一般债务限额和余额变动情况表…………………………（表二十二）</t>
  </si>
  <si>
    <t>3、铜川市新区2018年政府专项债务限额和余额变动情况表……………………………（表二十三）</t>
  </si>
  <si>
    <t>铜川市新区2018年一般公共预算收入执行情况表</t>
  </si>
  <si>
    <t>表一</t>
  </si>
  <si>
    <t>单位：万元</t>
  </si>
  <si>
    <t>项     目</t>
  </si>
  <si>
    <r>
      <rPr>
        <sz val="11"/>
        <rFont val="Times New Roman"/>
        <charset val="134"/>
      </rPr>
      <t xml:space="preserve">  2017</t>
    </r>
    <r>
      <rPr>
        <sz val="11"/>
        <rFont val="宋体"/>
        <charset val="134"/>
      </rPr>
      <t>年决算数</t>
    </r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</si>
  <si>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</si>
  <si>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增长</t>
    </r>
    <r>
      <rPr>
        <sz val="11"/>
        <rFont val="Times New Roman"/>
        <charset val="134"/>
      </rPr>
      <t>%</t>
    </r>
  </si>
  <si>
    <t>备注</t>
  </si>
  <si>
    <t>预算数</t>
  </si>
  <si>
    <t>调整预算数</t>
  </si>
  <si>
    <t>决算数</t>
  </si>
  <si>
    <r>
      <rPr>
        <sz val="11"/>
        <rFont val="宋体"/>
        <charset val="134"/>
      </rPr>
      <t>占调整预算</t>
    </r>
    <r>
      <rPr>
        <sz val="11"/>
        <rFont val="Times New Roman"/>
        <charset val="134"/>
      </rPr>
      <t>%</t>
    </r>
  </si>
  <si>
    <t>一、税收收入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</si>
  <si>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其中：增值税</t>
    </r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</si>
  <si>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营业税</t>
    </r>
  </si>
  <si>
    <t xml:space="preserve">          企业所得税</t>
  </si>
  <si>
    <t xml:space="preserve">          个人所得税</t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</si>
  <si>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城市维护建设税</t>
    </r>
  </si>
  <si>
    <t xml:space="preserve">          房产税</t>
  </si>
  <si>
    <t xml:space="preserve">          印花税</t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</si>
  <si>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</si>
  <si>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 xml:space="preserve">                 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</si>
  <si>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车船税</t>
    </r>
  </si>
  <si>
    <t xml:space="preserve">                     耕地占用税</t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</si>
  <si>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</si>
  <si>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环境保护税</t>
    </r>
  </si>
  <si>
    <r>
      <rPr>
        <sz val="11"/>
        <rFont val="Times New Roman"/>
        <charset val="134"/>
      </rPr>
      <t xml:space="preserve">                     </t>
    </r>
    <r>
      <rPr>
        <sz val="11"/>
        <rFont val="宋体"/>
        <charset val="134"/>
      </rPr>
      <t>资源税</t>
    </r>
  </si>
  <si>
    <t>二、非税收入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</si>
  <si>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</si>
  <si>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行政事业性收费收入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</si>
  <si>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罚没收入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</si>
  <si>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国有资源（资产）有偿使用收入</t>
    </r>
  </si>
  <si>
    <t xml:space="preserve">   其他收入</t>
  </si>
  <si>
    <t>公共财政预算收入合计</t>
  </si>
  <si>
    <t>上级补助收入</t>
  </si>
  <si>
    <t>预算超收</t>
  </si>
  <si>
    <t>调入预算稳定调节基金</t>
  </si>
  <si>
    <t>债务（转贷）收入</t>
  </si>
  <si>
    <t>待偿债置换一般债券上年结余</t>
  </si>
  <si>
    <t>上年结余收入</t>
  </si>
  <si>
    <t xml:space="preserve">    其中：净结余</t>
  </si>
  <si>
    <t>调入资金</t>
  </si>
  <si>
    <t>收入总计</t>
  </si>
  <si>
    <r>
      <rPr>
        <b/>
        <sz val="18"/>
        <rFont val="宋体"/>
        <charset val="134"/>
      </rPr>
      <t>铜川市新区</t>
    </r>
    <r>
      <rPr>
        <b/>
        <sz val="18"/>
        <rFont val="Times New Roman"/>
        <charset val="134"/>
      </rPr>
      <t>2018</t>
    </r>
    <r>
      <rPr>
        <b/>
        <sz val="18"/>
        <rFont val="宋体"/>
        <charset val="134"/>
      </rPr>
      <t>年一般公共预算支出执行情况表</t>
    </r>
  </si>
  <si>
    <t>表二</t>
  </si>
  <si>
    <r>
      <rPr>
        <sz val="11"/>
        <rFont val="宋体"/>
        <charset val="134"/>
      </rPr>
      <t>占调整预算</t>
    </r>
    <r>
      <rPr>
        <sz val="8"/>
        <rFont val="Times New Roman"/>
        <charset val="134"/>
      </rPr>
      <t>%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</si>
  <si>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</si>
  <si>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</si>
  <si>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</si>
  <si>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</si>
  <si>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</si>
  <si>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</si>
  <si>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</si>
  <si>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</si>
  <si>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</si>
  <si>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</si>
  <si>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</si>
  <si>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</si>
  <si>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</si>
  <si>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</si>
  <si>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</si>
  <si>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</si>
  <si>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</si>
  <si>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</si>
  <si>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十九、其他支出</t>
  </si>
  <si>
    <t>二十、债务付息支出</t>
  </si>
  <si>
    <t>二十一、债务发行费用支出</t>
  </si>
  <si>
    <t>公共财政预算支出合计</t>
  </si>
  <si>
    <t>专项上解支出</t>
  </si>
  <si>
    <t>地方政府债券还本及置换支出</t>
  </si>
  <si>
    <t>补充预算稳定调节基金</t>
  </si>
  <si>
    <t>年终结余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</si>
  <si>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减：结转下年支出</t>
    </r>
  </si>
  <si>
    <t xml:space="preserve">  净结余</t>
  </si>
  <si>
    <t>支出总计</t>
  </si>
  <si>
    <t>表三</t>
  </si>
  <si>
    <t>铜川市新区本级2018年一般公共预算支出执行情况表</t>
  </si>
  <si>
    <t>表四</t>
  </si>
  <si>
    <t>铜川市新区2018年一般公共预算本级支出决算表（功能分类）</t>
  </si>
  <si>
    <t>表五</t>
  </si>
  <si>
    <t>单位:万元</t>
  </si>
  <si>
    <t>预算科目</t>
  </si>
  <si>
    <t>决算支出金额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</si>
  <si>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</si>
  <si>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</si>
  <si>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</si>
  <si>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</si>
  <si>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</si>
  <si>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</si>
  <si>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</si>
  <si>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</si>
  <si>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</si>
  <si>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</si>
  <si>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</si>
  <si>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</si>
  <si>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</si>
  <si>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</si>
  <si>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</si>
  <si>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</si>
  <si>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</si>
  <si>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</si>
  <si>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</si>
  <si>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</si>
  <si>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</si>
  <si>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</si>
  <si>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</si>
  <si>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</si>
  <si>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</si>
  <si>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</si>
  <si>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</si>
  <si>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</si>
  <si>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</si>
  <si>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</si>
  <si>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</si>
  <si>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</si>
  <si>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</si>
  <si>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</si>
  <si>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</si>
  <si>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</si>
  <si>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</si>
  <si>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</si>
  <si>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</si>
  <si>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</si>
  <si>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</si>
  <si>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</si>
  <si>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</si>
  <si>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</si>
  <si>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</si>
  <si>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</si>
  <si>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</si>
  <si>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</si>
  <si>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</si>
  <si>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</si>
  <si>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</si>
  <si>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</si>
  <si>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</si>
  <si>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</si>
  <si>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</si>
  <si>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</si>
  <si>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</si>
  <si>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</si>
  <si>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</si>
  <si>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</si>
  <si>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</si>
  <si>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</si>
  <si>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</si>
  <si>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</si>
  <si>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</si>
  <si>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</si>
  <si>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</si>
  <si>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</si>
  <si>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</si>
  <si>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</si>
  <si>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</si>
  <si>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</si>
  <si>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</si>
  <si>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</si>
  <si>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</si>
  <si>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</si>
  <si>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</si>
  <si>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</si>
  <si>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</si>
  <si>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</si>
  <si>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</si>
  <si>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</si>
  <si>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</si>
  <si>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</si>
  <si>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</si>
  <si>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</si>
  <si>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</si>
  <si>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</si>
  <si>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</si>
  <si>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</si>
  <si>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</si>
  <si>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</si>
  <si>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</si>
  <si>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</si>
  <si>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</si>
  <si>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</si>
  <si>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</si>
  <si>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</si>
  <si>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</si>
  <si>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</si>
  <si>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</si>
  <si>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</si>
  <si>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</si>
  <si>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</si>
  <si>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</si>
  <si>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</si>
  <si>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</si>
  <si>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</si>
  <si>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</si>
  <si>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</si>
  <si>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</si>
  <si>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</si>
  <si>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</si>
  <si>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</si>
  <si>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</si>
  <si>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</si>
  <si>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</si>
  <si>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</si>
  <si>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</si>
  <si>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</si>
  <si>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</si>
  <si>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</si>
  <si>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</si>
  <si>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</si>
  <si>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</si>
  <si>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</si>
  <si>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</si>
  <si>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</si>
  <si>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</si>
  <si>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</si>
  <si>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</si>
  <si>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</si>
  <si>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</si>
  <si>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</si>
  <si>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</si>
  <si>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</si>
  <si>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</si>
  <si>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</si>
  <si>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</si>
  <si>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</si>
  <si>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</si>
  <si>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</si>
  <si>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</si>
  <si>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</si>
  <si>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</si>
  <si>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</si>
  <si>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</si>
  <si>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</si>
  <si>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</si>
  <si>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</si>
  <si>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</si>
  <si>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</si>
  <si>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</si>
  <si>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</si>
  <si>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</si>
  <si>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</si>
  <si>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</si>
  <si>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</si>
  <si>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</si>
  <si>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</si>
  <si>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</si>
  <si>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</si>
  <si>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</si>
  <si>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</si>
  <si>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</si>
  <si>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</si>
  <si>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</si>
  <si>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</si>
  <si>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</si>
  <si>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</si>
  <si>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</si>
  <si>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</si>
  <si>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</si>
  <si>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</si>
  <si>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</si>
  <si>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</si>
  <si>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</si>
  <si>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</si>
  <si>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</si>
  <si>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</si>
  <si>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</si>
  <si>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</si>
  <si>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</si>
  <si>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</si>
  <si>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</si>
  <si>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</si>
  <si>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</si>
  <si>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</si>
  <si>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</si>
  <si>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</si>
  <si>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</si>
  <si>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</si>
  <si>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</si>
  <si>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</si>
  <si>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</si>
  <si>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</si>
  <si>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</si>
  <si>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</si>
  <si>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</si>
  <si>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</si>
  <si>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</si>
  <si>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</si>
  <si>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</si>
  <si>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</si>
  <si>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</si>
  <si>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</si>
  <si>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</si>
  <si>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</si>
  <si>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</si>
  <si>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</si>
  <si>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</si>
  <si>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</si>
  <si>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</si>
  <si>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</si>
  <si>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</si>
  <si>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</si>
  <si>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</si>
  <si>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</si>
  <si>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</si>
  <si>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</si>
  <si>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</si>
  <si>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</si>
  <si>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</si>
  <si>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</si>
  <si>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</si>
  <si>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</si>
  <si>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</si>
  <si>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</si>
  <si>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</si>
  <si>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</si>
  <si>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</si>
  <si>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</si>
  <si>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</si>
  <si>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</si>
  <si>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</si>
  <si>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</si>
  <si>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</si>
  <si>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</si>
  <si>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</si>
  <si>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</si>
  <si>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</si>
  <si>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</si>
  <si>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</si>
  <si>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</si>
  <si>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</si>
  <si>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</si>
  <si>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</si>
  <si>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</si>
  <si>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</si>
  <si>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</si>
  <si>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</si>
  <si>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</si>
  <si>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</si>
  <si>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</si>
  <si>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</si>
  <si>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</si>
  <si>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</si>
  <si>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</si>
  <si>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</si>
  <si>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</si>
  <si>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</si>
  <si>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</si>
  <si>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</si>
  <si>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</si>
  <si>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</si>
  <si>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</si>
  <si>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</si>
  <si>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</si>
  <si>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</si>
  <si>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</si>
  <si>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</si>
  <si>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</si>
  <si>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</si>
  <si>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</si>
  <si>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</si>
  <si>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</si>
  <si>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</si>
  <si>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</si>
  <si>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</si>
  <si>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</si>
  <si>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</si>
  <si>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</si>
  <si>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</si>
  <si>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</si>
  <si>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</si>
  <si>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</si>
  <si>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</si>
  <si>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</si>
  <si>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</si>
  <si>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</si>
  <si>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</si>
  <si>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</si>
  <si>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</si>
  <si>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</si>
  <si>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</si>
  <si>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</si>
  <si>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</si>
  <si>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</si>
  <si>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</si>
  <si>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</si>
  <si>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</si>
  <si>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</si>
  <si>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</si>
  <si>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</si>
  <si>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</si>
  <si>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</si>
  <si>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</si>
  <si>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</si>
  <si>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</si>
  <si>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</si>
  <si>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</si>
  <si>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</si>
  <si>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</si>
  <si>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</si>
  <si>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</si>
  <si>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</si>
  <si>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</si>
  <si>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</si>
  <si>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</si>
  <si>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</si>
  <si>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</si>
  <si>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</si>
  <si>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</si>
  <si>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</si>
  <si>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</si>
  <si>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</si>
  <si>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</si>
  <si>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</si>
  <si>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</si>
  <si>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</si>
  <si>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</si>
  <si>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</si>
  <si>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</si>
  <si>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</si>
  <si>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</si>
  <si>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</si>
  <si>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</si>
  <si>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</si>
  <si>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</si>
  <si>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</si>
  <si>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</si>
  <si>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</si>
  <si>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</si>
  <si>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</si>
  <si>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</si>
  <si>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</si>
  <si>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</si>
  <si>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</si>
  <si>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</si>
  <si>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</si>
  <si>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</si>
  <si>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</si>
  <si>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</si>
  <si>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</si>
  <si>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</si>
  <si>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</si>
  <si>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</si>
  <si>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</si>
  <si>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</si>
  <si>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</si>
  <si>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</si>
  <si>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</si>
  <si>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</si>
  <si>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</si>
  <si>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</si>
  <si>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</si>
  <si>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</si>
  <si>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</si>
  <si>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</si>
  <si>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</si>
  <si>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</si>
  <si>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</si>
  <si>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</si>
  <si>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</si>
  <si>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</si>
  <si>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</si>
  <si>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</si>
  <si>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</si>
  <si>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</si>
  <si>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</si>
  <si>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</si>
  <si>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</si>
  <si>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</si>
  <si>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</si>
  <si>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</si>
  <si>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</si>
  <si>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</si>
  <si>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</si>
  <si>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</si>
  <si>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</si>
  <si>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</si>
  <si>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</si>
  <si>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</si>
  <si>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</si>
  <si>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</si>
  <si>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</si>
  <si>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</si>
  <si>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</si>
  <si>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</si>
  <si>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</si>
  <si>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</si>
  <si>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</si>
  <si>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</si>
  <si>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</si>
  <si>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</si>
  <si>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</si>
  <si>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</si>
  <si>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</si>
  <si>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</si>
  <si>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</si>
  <si>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</si>
  <si>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</si>
  <si>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</si>
  <si>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</si>
  <si>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</si>
  <si>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</si>
  <si>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</si>
  <si>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</si>
  <si>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</si>
  <si>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</si>
  <si>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</si>
  <si>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</si>
  <si>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</si>
  <si>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</si>
  <si>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</si>
  <si>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</si>
  <si>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</si>
  <si>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</si>
  <si>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</si>
  <si>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</si>
  <si>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</si>
  <si>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</si>
  <si>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</si>
  <si>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</si>
  <si>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</si>
  <si>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</si>
  <si>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</si>
  <si>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</si>
  <si>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</si>
  <si>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</si>
  <si>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</si>
  <si>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</si>
  <si>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</si>
  <si>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</si>
  <si>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</si>
  <si>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</si>
  <si>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</si>
  <si>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</si>
  <si>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</si>
  <si>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</si>
  <si>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</si>
  <si>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</si>
  <si>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</si>
  <si>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</si>
  <si>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</si>
  <si>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</si>
  <si>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</si>
  <si>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</si>
  <si>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</si>
  <si>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</si>
  <si>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</si>
  <si>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</si>
  <si>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</si>
  <si>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</si>
  <si>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</si>
  <si>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</si>
  <si>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</si>
  <si>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</si>
  <si>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</si>
  <si>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</si>
  <si>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</si>
  <si>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</si>
  <si>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</si>
  <si>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</si>
  <si>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</si>
  <si>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</si>
  <si>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</si>
  <si>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</si>
  <si>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</si>
  <si>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</si>
  <si>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</si>
  <si>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</si>
  <si>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</si>
  <si>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</si>
  <si>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</si>
  <si>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</si>
  <si>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</si>
  <si>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</si>
  <si>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</si>
  <si>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</si>
  <si>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</si>
  <si>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</si>
  <si>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</si>
  <si>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</si>
  <si>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</si>
  <si>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</si>
  <si>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</si>
  <si>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</si>
  <si>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</si>
  <si>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</si>
  <si>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</si>
  <si>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</si>
  <si>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</si>
  <si>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</si>
  <si>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</si>
  <si>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</si>
  <si>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</si>
  <si>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</si>
  <si>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</si>
  <si>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</si>
  <si>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</si>
  <si>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</si>
  <si>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</si>
  <si>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</si>
  <si>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</si>
  <si>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</si>
  <si>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</si>
  <si>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</si>
  <si>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</si>
  <si>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</si>
  <si>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</si>
  <si>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</si>
  <si>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</si>
  <si>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</si>
  <si>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</si>
  <si>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</si>
  <si>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</si>
  <si>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</si>
  <si>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</si>
  <si>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</si>
  <si>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</si>
  <si>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</si>
  <si>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</si>
  <si>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</si>
  <si>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</si>
  <si>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</si>
  <si>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</si>
  <si>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</si>
  <si>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</si>
  <si>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</si>
  <si>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</si>
  <si>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</si>
  <si>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</si>
  <si>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</si>
  <si>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</si>
  <si>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</si>
  <si>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</si>
  <si>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</si>
  <si>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</si>
  <si>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</si>
  <si>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</si>
  <si>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</si>
  <si>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</si>
  <si>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</si>
  <si>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</si>
  <si>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</si>
  <si>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</si>
  <si>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</si>
  <si>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</si>
  <si>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</si>
  <si>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</si>
  <si>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</si>
  <si>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</si>
  <si>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</si>
  <si>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</si>
  <si>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</si>
  <si>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</si>
  <si>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</si>
  <si>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</si>
  <si>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</si>
  <si>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</si>
  <si>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</si>
  <si>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</si>
  <si>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</si>
  <si>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</si>
  <si>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</si>
  <si>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</si>
  <si>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</si>
  <si>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</si>
  <si>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</si>
  <si>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</si>
  <si>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</si>
  <si>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</si>
  <si>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</si>
  <si>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</si>
  <si>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</si>
  <si>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</si>
  <si>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</si>
  <si>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</si>
  <si>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</si>
  <si>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</si>
  <si>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</si>
  <si>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</si>
  <si>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</si>
  <si>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</si>
  <si>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</si>
  <si>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</si>
  <si>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</si>
  <si>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</si>
  <si>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</si>
  <si>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</si>
  <si>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</si>
  <si>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</si>
  <si>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</si>
  <si>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</si>
  <si>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</si>
  <si>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</si>
  <si>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</si>
  <si>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</si>
  <si>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</si>
  <si>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</si>
  <si>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</si>
  <si>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</si>
  <si>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</si>
  <si>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</si>
  <si>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</si>
  <si>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</si>
  <si>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</si>
  <si>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</si>
  <si>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</si>
  <si>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</si>
  <si>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</si>
  <si>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</si>
  <si>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</si>
  <si>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</si>
  <si>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</si>
  <si>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</si>
  <si>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</si>
  <si>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</si>
  <si>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</si>
  <si>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</si>
  <si>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</si>
  <si>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</si>
  <si>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</si>
  <si>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</si>
  <si>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</si>
  <si>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</si>
  <si>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</si>
  <si>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</si>
  <si>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</si>
  <si>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</si>
  <si>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</si>
  <si>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</si>
  <si>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</si>
  <si>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</si>
  <si>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</si>
  <si>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</si>
  <si>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</si>
  <si>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</si>
  <si>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</si>
  <si>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</si>
  <si>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</si>
  <si>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</si>
  <si>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</si>
  <si>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</si>
  <si>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</si>
  <si>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</si>
  <si>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</si>
  <si>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</si>
  <si>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</si>
  <si>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</si>
  <si>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</si>
  <si>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</si>
  <si>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</si>
  <si>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</si>
  <si>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</si>
  <si>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</si>
  <si>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</si>
  <si>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</si>
  <si>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</si>
  <si>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</si>
  <si>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</si>
  <si>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</si>
  <si>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</si>
  <si>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</si>
  <si>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</si>
  <si>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</si>
  <si>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</si>
  <si>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</si>
  <si>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</si>
  <si>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</si>
  <si>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</si>
  <si>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</si>
  <si>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</si>
  <si>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</si>
  <si>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</si>
  <si>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</si>
  <si>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</si>
  <si>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</si>
  <si>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</si>
  <si>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</si>
  <si>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</si>
  <si>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</si>
  <si>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</si>
  <si>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</si>
  <si>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</si>
  <si>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</si>
  <si>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</si>
  <si>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</si>
  <si>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</si>
  <si>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</si>
  <si>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</si>
  <si>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</si>
  <si>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</si>
  <si>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</si>
  <si>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</si>
  <si>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</si>
  <si>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</si>
  <si>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</si>
  <si>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</si>
  <si>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</si>
  <si>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</si>
  <si>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</si>
  <si>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</si>
  <si>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</si>
  <si>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</si>
  <si>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</si>
  <si>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</si>
  <si>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</si>
  <si>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</si>
  <si>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</si>
  <si>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</si>
  <si>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</si>
  <si>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</si>
  <si>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</si>
  <si>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</si>
  <si>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</si>
  <si>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</si>
  <si>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</si>
  <si>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</si>
  <si>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</si>
  <si>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</si>
  <si>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</si>
  <si>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</si>
  <si>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</si>
  <si>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</si>
  <si>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</si>
  <si>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</si>
  <si>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</si>
  <si>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</si>
  <si>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</si>
  <si>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</si>
  <si>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</si>
  <si>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</si>
  <si>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</si>
  <si>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</si>
  <si>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</si>
  <si>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</si>
  <si>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</si>
  <si>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</si>
  <si>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</si>
  <si>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</si>
  <si>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</si>
  <si>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</si>
  <si>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</si>
  <si>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</si>
  <si>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</si>
  <si>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</si>
  <si>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</si>
  <si>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</si>
  <si>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</si>
  <si>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</si>
  <si>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</si>
  <si>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</si>
  <si>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</si>
  <si>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</si>
  <si>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</si>
  <si>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</si>
  <si>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</si>
  <si>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</si>
  <si>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</si>
  <si>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</si>
  <si>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</si>
  <si>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</si>
  <si>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</si>
  <si>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</si>
  <si>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</si>
  <si>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</si>
  <si>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</si>
  <si>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</si>
  <si>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</si>
  <si>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</si>
  <si>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</si>
  <si>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</si>
  <si>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</si>
  <si>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</si>
  <si>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</si>
  <si>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</si>
  <si>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</si>
  <si>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</si>
  <si>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</si>
  <si>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</si>
  <si>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</si>
  <si>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</si>
  <si>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</si>
  <si>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</si>
  <si>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</si>
  <si>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</si>
  <si>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</si>
  <si>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</si>
  <si>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</si>
  <si>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</si>
  <si>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</si>
  <si>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</si>
  <si>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</si>
  <si>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</si>
  <si>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</si>
  <si>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</si>
  <si>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</si>
  <si>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</si>
  <si>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</si>
  <si>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</si>
  <si>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</si>
  <si>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</si>
  <si>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</si>
  <si>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</si>
  <si>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</si>
  <si>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</si>
  <si>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</si>
  <si>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</si>
  <si>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</si>
  <si>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</si>
  <si>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</si>
  <si>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</si>
  <si>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</si>
  <si>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</si>
  <si>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</si>
  <si>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</si>
  <si>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</si>
  <si>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</si>
  <si>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</si>
  <si>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</si>
  <si>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</si>
  <si>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</si>
  <si>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</si>
  <si>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</si>
  <si>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</si>
  <si>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</si>
  <si>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</si>
  <si>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</si>
  <si>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</si>
  <si>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</si>
  <si>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</si>
  <si>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</si>
  <si>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</si>
  <si>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</si>
  <si>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</si>
  <si>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</si>
  <si>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</si>
  <si>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</si>
  <si>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</si>
  <si>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</si>
  <si>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</si>
  <si>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</si>
  <si>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</si>
  <si>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</si>
  <si>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</si>
  <si>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</si>
  <si>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</si>
  <si>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</si>
  <si>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</si>
  <si>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</si>
  <si>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</si>
  <si>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</si>
  <si>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</si>
  <si>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</si>
  <si>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</si>
  <si>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</si>
  <si>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</si>
  <si>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</si>
  <si>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</si>
  <si>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</si>
  <si>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</si>
  <si>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</si>
  <si>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</si>
  <si>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</si>
  <si>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</si>
  <si>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</si>
  <si>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</si>
  <si>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</si>
  <si>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</si>
  <si>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</si>
  <si>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</si>
  <si>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</si>
  <si>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</si>
  <si>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</si>
  <si>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</si>
  <si>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</si>
  <si>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</si>
  <si>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</si>
  <si>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</si>
  <si>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</si>
  <si>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</si>
  <si>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</si>
  <si>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</si>
  <si>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</si>
  <si>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</si>
  <si>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</si>
  <si>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</si>
  <si>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</si>
  <si>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</si>
  <si>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</si>
  <si>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</si>
  <si>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</si>
  <si>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</si>
  <si>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</si>
  <si>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</si>
  <si>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</si>
  <si>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</si>
  <si>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</si>
  <si>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</si>
  <si>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</si>
  <si>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</si>
  <si>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</si>
  <si>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</si>
  <si>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</si>
  <si>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</si>
  <si>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</si>
  <si>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</si>
  <si>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</si>
  <si>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</si>
  <si>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</si>
  <si>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</si>
  <si>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</si>
  <si>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</si>
  <si>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</si>
  <si>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</si>
  <si>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</si>
  <si>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</si>
  <si>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</si>
  <si>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</si>
  <si>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</si>
  <si>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</si>
  <si>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</si>
  <si>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</si>
  <si>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</si>
  <si>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</si>
  <si>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</si>
  <si>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</si>
  <si>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</si>
  <si>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</si>
  <si>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</si>
  <si>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</si>
  <si>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</si>
  <si>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</si>
  <si>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</si>
  <si>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</si>
  <si>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</si>
  <si>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</si>
  <si>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</si>
  <si>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</si>
  <si>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</si>
  <si>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</si>
  <si>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</si>
  <si>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</si>
  <si>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</si>
  <si>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</si>
  <si>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</si>
  <si>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</si>
  <si>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</si>
  <si>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</si>
  <si>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</si>
  <si>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</si>
  <si>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</si>
  <si>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</si>
  <si>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</si>
  <si>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</si>
  <si>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</si>
  <si>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</si>
  <si>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</si>
  <si>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</si>
  <si>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</si>
  <si>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</si>
  <si>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</si>
  <si>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</si>
  <si>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</si>
  <si>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</si>
  <si>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</si>
  <si>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</si>
  <si>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</si>
  <si>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</si>
  <si>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</si>
  <si>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</si>
  <si>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</si>
  <si>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</si>
  <si>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</si>
  <si>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</si>
  <si>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</si>
  <si>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</si>
  <si>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</si>
  <si>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</si>
  <si>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</si>
  <si>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</si>
  <si>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</si>
  <si>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</si>
  <si>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</si>
  <si>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</si>
  <si>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</si>
  <si>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</si>
  <si>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</si>
  <si>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</si>
  <si>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</si>
  <si>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</si>
  <si>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</si>
  <si>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</si>
  <si>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</si>
  <si>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</si>
  <si>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</si>
  <si>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</si>
  <si>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</si>
  <si>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</si>
  <si>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</si>
  <si>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</si>
  <si>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</si>
  <si>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</si>
  <si>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</si>
  <si>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</si>
  <si>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</si>
  <si>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</si>
  <si>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</si>
  <si>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</si>
  <si>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</si>
  <si>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</si>
  <si>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</si>
  <si>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</si>
  <si>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</si>
  <si>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</si>
  <si>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</si>
  <si>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</si>
  <si>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</si>
  <si>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</si>
  <si>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</si>
  <si>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</si>
  <si>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</si>
  <si>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</si>
  <si>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</si>
  <si>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</si>
  <si>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</si>
  <si>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</si>
  <si>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</si>
  <si>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</si>
  <si>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</si>
  <si>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</si>
  <si>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</si>
  <si>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</si>
  <si>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</si>
  <si>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</si>
  <si>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</si>
  <si>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</si>
  <si>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</si>
  <si>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</si>
  <si>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</si>
  <si>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</si>
  <si>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</si>
  <si>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</si>
  <si>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</si>
  <si>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</si>
  <si>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</si>
  <si>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</si>
  <si>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</si>
  <si>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</si>
  <si>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</si>
  <si>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</si>
  <si>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</si>
  <si>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</si>
  <si>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</si>
  <si>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</si>
  <si>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</si>
  <si>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</si>
  <si>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</si>
  <si>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</si>
  <si>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</si>
  <si>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</si>
  <si>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</si>
  <si>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</si>
  <si>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</si>
  <si>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</si>
  <si>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</si>
  <si>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>铜川市新区2018年一般公共预算本级支出决算表（经济分类）</t>
  </si>
  <si>
    <t>表六</t>
  </si>
  <si>
    <t>科目编码</t>
  </si>
  <si>
    <t>科目名称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</si>
  <si>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</si>
  <si>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</si>
  <si>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</si>
  <si>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</si>
  <si>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</si>
  <si>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</si>
  <si>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</si>
  <si>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</si>
  <si>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</si>
  <si>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</si>
  <si>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</si>
  <si>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</si>
  <si>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</si>
  <si>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</si>
  <si>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</si>
  <si>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</si>
  <si>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</si>
  <si>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</si>
  <si>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</si>
  <si>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</si>
  <si>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</si>
  <si>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</si>
  <si>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</si>
  <si>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</si>
  <si>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</si>
  <si>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</si>
  <si>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</si>
  <si>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</si>
  <si>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</si>
  <si>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</si>
  <si>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</si>
  <si>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</si>
  <si>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</si>
  <si>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</si>
  <si>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</si>
  <si>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</si>
  <si>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</si>
  <si>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</si>
  <si>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</si>
  <si>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</si>
  <si>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</si>
  <si>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</si>
  <si>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</si>
  <si>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</si>
  <si>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</si>
  <si>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</si>
  <si>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</si>
  <si>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</si>
  <si>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</si>
  <si>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</si>
  <si>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</si>
  <si>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</si>
  <si>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</si>
  <si>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</si>
  <si>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</si>
  <si>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</si>
  <si>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</si>
  <si>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一般公共预算支出</t>
  </si>
  <si>
    <t>铜川市新区2018年一般公共预算本级基本支出决算表       （经济分类）</t>
  </si>
  <si>
    <t>表七</t>
  </si>
  <si>
    <t>科目编码</t>
  </si>
  <si>
    <t xml:space="preserve"> </t>
  </si>
  <si>
    <t>一般公共预算本级基本支出</t>
  </si>
  <si>
    <t>铜川市新区2018年一般公共预算税收返还和转移支付决算表</t>
  </si>
  <si>
    <t>表八</t>
  </si>
  <si>
    <t>一、返还性收入</t>
  </si>
  <si>
    <t>　　外交</t>
  </si>
  <si>
    <t xml:space="preserve">    增值税税收返还收入</t>
  </si>
  <si>
    <t>　　国防</t>
  </si>
  <si>
    <t xml:space="preserve">    增值税“五五分享”税收返还收入</t>
  </si>
  <si>
    <t>　　公共安全</t>
  </si>
  <si>
    <t xml:space="preserve">    成品油价格和税费改革税收返还收入</t>
  </si>
  <si>
    <t>　　教育</t>
  </si>
  <si>
    <t xml:space="preserve">    其他税收返还收入</t>
  </si>
  <si>
    <t>　　科学技术</t>
  </si>
  <si>
    <t>二、一般性转移支付收入</t>
  </si>
  <si>
    <t>　　文化体育与传媒</t>
  </si>
  <si>
    <t xml:space="preserve">    体制补助收入</t>
  </si>
  <si>
    <t>　　社会保障和就业</t>
  </si>
  <si>
    <t xml:space="preserve">    均衡性转移支付收入</t>
  </si>
  <si>
    <t>　　医疗卫生与计划生育</t>
  </si>
  <si>
    <t xml:space="preserve">    老少边穷转移支付收入</t>
  </si>
  <si>
    <t>　　节能环保</t>
  </si>
  <si>
    <t xml:space="preserve">    县级基本财力保障机制奖补资金收入</t>
  </si>
  <si>
    <t>　　城乡社区</t>
  </si>
  <si>
    <t xml:space="preserve">    结算补助收入</t>
  </si>
  <si>
    <t>　　农林水</t>
  </si>
  <si>
    <t xml:space="preserve">    化解债务补助收入</t>
  </si>
  <si>
    <t>　　交通运输</t>
  </si>
  <si>
    <t xml:space="preserve">    资源枯竭型城市转移支付补助收入</t>
  </si>
  <si>
    <t>　　资源勘探信息等</t>
  </si>
  <si>
    <t xml:space="preserve">    企业事业单位划转补助收入</t>
  </si>
  <si>
    <t>　　商业服务业等</t>
  </si>
  <si>
    <t xml:space="preserve">    成品油价格和税费改革转移支付补助收入</t>
  </si>
  <si>
    <t>　　金融</t>
  </si>
  <si>
    <t xml:space="preserve">    基层公检法司转移支付收入</t>
  </si>
  <si>
    <t>　　国土海洋气象等</t>
  </si>
  <si>
    <t xml:space="preserve">    城乡义务教育等转移支付收入</t>
  </si>
  <si>
    <t>　　住房保障</t>
  </si>
  <si>
    <t xml:space="preserve">    基本养老金转移支付收入</t>
  </si>
  <si>
    <t>　　粮油物资储备</t>
  </si>
  <si>
    <t xml:space="preserve">    新型农村合作医疗等转移支付收入</t>
  </si>
  <si>
    <t>　　其他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</si>
  <si>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</si>
  <si>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</si>
  <si>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</si>
  <si>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</si>
  <si>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贫困地区转移支付收入</t>
  </si>
  <si>
    <t xml:space="preserve">    其他一般性转移支付收入</t>
  </si>
  <si>
    <t>三、专项转移支付收入</t>
  </si>
  <si>
    <t>　　一般公共服务</t>
  </si>
  <si>
    <t>铜川市新区2018年政府性基金预算收入执行情况表</t>
  </si>
  <si>
    <t>表九</t>
  </si>
  <si>
    <t>2017年决算收入</t>
  </si>
  <si>
    <t>2018年决算收入</t>
  </si>
  <si>
    <t>增长%</t>
  </si>
  <si>
    <t>政府性基金收入</t>
  </si>
  <si>
    <t>收入合计</t>
  </si>
  <si>
    <t>上年结余</t>
  </si>
  <si>
    <t>债务(转贷)收入</t>
  </si>
  <si>
    <t>铜川市新区2018年本级政府性基金预算收入执行情况表</t>
  </si>
  <si>
    <t>表十</t>
  </si>
  <si>
    <t>铜川市新区2018年政府性基金预算支出执行情况表</t>
  </si>
  <si>
    <t>表十一</t>
  </si>
  <si>
    <t>2017年决算支出</t>
  </si>
  <si>
    <t>2018年决算支出</t>
  </si>
  <si>
    <t>一、科学技术支出</t>
  </si>
  <si>
    <t>二、文化体育与传媒支出</t>
  </si>
  <si>
    <t>三、社会保障和就业支出</t>
  </si>
  <si>
    <t>四、节能环保支出</t>
  </si>
  <si>
    <t>五、城乡社区支出</t>
  </si>
  <si>
    <t>六、农林水支出</t>
  </si>
  <si>
    <t>七、交通运输支出</t>
  </si>
  <si>
    <t>八、资金勘探信息等支出</t>
  </si>
  <si>
    <t>九、商业服务业等支出</t>
  </si>
  <si>
    <t>十、金融支出</t>
  </si>
  <si>
    <t>十一、其他支出</t>
  </si>
  <si>
    <t>十二、转移性支出</t>
  </si>
  <si>
    <t>十三、债务还本支出</t>
  </si>
  <si>
    <t>十四、债务付息支出</t>
  </si>
  <si>
    <t>十五、债务发行费用支出</t>
  </si>
  <si>
    <t>支出合计</t>
  </si>
  <si>
    <t>上解支出</t>
  </si>
  <si>
    <t>调出资金</t>
  </si>
  <si>
    <t>铜川市新区2018年本级政府性基金预算支出执行情况表</t>
  </si>
  <si>
    <t>表十二</t>
  </si>
  <si>
    <t>铜川市新区2018年政府性基金转移支付决算表</t>
  </si>
  <si>
    <t>表十三</t>
  </si>
  <si>
    <t>政府性基金转移收入</t>
  </si>
  <si>
    <t>政府性基金上级补助收入</t>
  </si>
  <si>
    <t>政府性基金省补助计划单列市收入</t>
  </si>
  <si>
    <t>政府性基金预算上年结余</t>
  </si>
  <si>
    <t>债务收入</t>
  </si>
  <si>
    <t xml:space="preserve">  地方政府债务收入</t>
  </si>
  <si>
    <t xml:space="preserve">    专项债务收入</t>
  </si>
  <si>
    <t>债务转贷收入</t>
  </si>
  <si>
    <t xml:space="preserve">  地方政府专项债务转贷收入</t>
  </si>
  <si>
    <t>政府性基金下级上解收入</t>
  </si>
  <si>
    <t>政府性基金计划单列市上解省收入</t>
  </si>
  <si>
    <t>政府性基金上年结余</t>
  </si>
  <si>
    <t>政府性基金调入资金</t>
  </si>
  <si>
    <t xml:space="preserve">  1.一般公共预算调入</t>
  </si>
  <si>
    <t xml:space="preserve">  2.调入专项收入</t>
  </si>
  <si>
    <t xml:space="preserve">  3.其他调入</t>
  </si>
  <si>
    <t>收　　入　　总　　计　</t>
  </si>
  <si>
    <t>铜川市新区2018年国有资本经营预算收入执行情况表</t>
  </si>
  <si>
    <t>表十四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</si>
  <si>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单位：万元</t>
    </r>
  </si>
  <si>
    <t>收         入</t>
  </si>
  <si>
    <t>占比%</t>
  </si>
  <si>
    <t>一、利润收入</t>
  </si>
  <si>
    <t>二、其他国有资本经营预算收入</t>
  </si>
  <si>
    <t>0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</si>
  <si>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00</t>
    </r>
  </si>
  <si>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00</t>
    </r>
  </si>
  <si>
    <t>上年结转</t>
  </si>
  <si>
    <t>铜川市新区2018年本级国有资本经营预算收入执行情况表</t>
  </si>
  <si>
    <t>表十五</t>
  </si>
  <si>
    <t>铜川市新区2018年国有资本经营预算支出执行情况表</t>
  </si>
  <si>
    <t>表十六</t>
  </si>
  <si>
    <t>支         出</t>
  </si>
  <si>
    <t>项    目</t>
  </si>
  <si>
    <t>占比</t>
  </si>
  <si>
    <t>一、城乡社区等支出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</si>
  <si>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公益性设施投资补助支出</t>
    </r>
  </si>
  <si>
    <t>二、资源勘探信息等支出</t>
  </si>
  <si>
    <t>300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</si>
  <si>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其他国有资本经营预算支出</t>
    </r>
  </si>
  <si>
    <t>三、商业服务业等支出</t>
  </si>
  <si>
    <t>四、其他支出</t>
  </si>
  <si>
    <t>转移性支出</t>
  </si>
  <si>
    <t>国有资本经营预算调出资金</t>
  </si>
  <si>
    <t>铜川市新区2018年本级国有资本经营预算支出执行情况表</t>
  </si>
  <si>
    <t>表十七</t>
  </si>
  <si>
    <r>
      <rPr>
        <sz val="12"/>
        <rFont val="Times New Roman"/>
        <charset val="134"/>
      </rPr>
      <t xml:space="preserve">                           </t>
    </r>
    <r>
      <rPr>
        <sz val="12"/>
        <rFont val="宋体"/>
        <charset val="134"/>
      </rPr>
      <t>单位：万元</t>
    </r>
  </si>
  <si>
    <t>铜川市新区2018年国有资本经营转移支付决算表</t>
  </si>
  <si>
    <t>表十八</t>
  </si>
  <si>
    <t>国有资本经营预算收入</t>
  </si>
  <si>
    <t>国有资本经营预算上级补助收入</t>
  </si>
  <si>
    <t>国有资本经营预算下级上解收入</t>
  </si>
  <si>
    <t>国有资本经营预算上年结余</t>
  </si>
  <si>
    <t>国有资本经营预算省补助计划单列市收入</t>
  </si>
  <si>
    <t>国有资本经营预算计划单列市上解省收入</t>
  </si>
  <si>
    <t>国有资本经营预算支出</t>
  </si>
  <si>
    <t>国有资本经营预算补助下级支出</t>
  </si>
  <si>
    <t>国有资本经营预算上解上级支出</t>
  </si>
  <si>
    <t>国有资本经营预算省补助计划单列市支出</t>
  </si>
  <si>
    <t>国有资本经营预算计划单列市上解省支出</t>
  </si>
  <si>
    <t>国有资本经营预算年终结余</t>
  </si>
  <si>
    <t>铜川市新区2018年社会保险基金预算收入执行情况表</t>
  </si>
  <si>
    <t>表十九</t>
  </si>
  <si>
    <t>收入</t>
  </si>
  <si>
    <t>执行数</t>
  </si>
  <si>
    <t>一、基本养老保险基金收入</t>
  </si>
  <si>
    <t>二、失业保险基金收入</t>
  </si>
  <si>
    <t>三、基本医疗保险基金收入</t>
  </si>
  <si>
    <t>四、工伤保险基金收入</t>
  </si>
  <si>
    <t>五、生育保险基金收入</t>
  </si>
  <si>
    <t>六、新型农村合作医疗基金收入</t>
  </si>
  <si>
    <t>七、城镇居民基本医疗保险基金收入</t>
  </si>
  <si>
    <t>八、城乡居民基本养老保险基金收入</t>
  </si>
  <si>
    <t>九、其他社会保险基金收入</t>
  </si>
  <si>
    <t>合  计</t>
  </si>
  <si>
    <t>铜川市新区2018年社会保险基金预算支出执行情况表</t>
  </si>
  <si>
    <t>表二十</t>
  </si>
  <si>
    <t>支出</t>
  </si>
  <si>
    <t>累计结余</t>
  </si>
  <si>
    <t>铜川市新区2018年政府性债务限额和余额变动情况表</t>
  </si>
  <si>
    <t>表二十一</t>
  </si>
  <si>
    <t>区域</t>
  </si>
  <si>
    <t>政府性债务限额</t>
  </si>
  <si>
    <t>政府性债务金额合计</t>
  </si>
  <si>
    <t>政府债务</t>
  </si>
  <si>
    <t>政府或有债务</t>
  </si>
  <si>
    <t>小    计</t>
  </si>
  <si>
    <t>一般债务</t>
  </si>
  <si>
    <t>专项债务</t>
  </si>
  <si>
    <t>债务限额合计</t>
  </si>
  <si>
    <t>一般债务限额</t>
  </si>
  <si>
    <t>专项债务限额</t>
  </si>
  <si>
    <t>期初余额</t>
  </si>
  <si>
    <t>当期增加</t>
  </si>
  <si>
    <t>当期减少</t>
  </si>
  <si>
    <t>期末余额</t>
  </si>
  <si>
    <t>新区</t>
  </si>
  <si>
    <t>铜川市新区2018年政府性一般债务限额和余额变动情况表</t>
  </si>
  <si>
    <t>表二十二</t>
  </si>
  <si>
    <t>政府一般债务限额</t>
  </si>
  <si>
    <t>政府一般债务余额</t>
  </si>
  <si>
    <t>政府一般债务余额变动情况</t>
  </si>
  <si>
    <t>铜川市新区2018年政府专项债务限额和余额变动情况表</t>
  </si>
  <si>
    <t>表二十三</t>
  </si>
  <si>
    <t>政府专项债务限额</t>
  </si>
  <si>
    <t>政府专项债务余额</t>
  </si>
  <si>
    <t>政府专项债务余额变动情况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</si>
</sst>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178" formatCode="0;_밀"/>
    <numFmt numFmtId="43" formatCode="_ * #,##0.00_ ;_ * \-#,##0.00_ ;_ * &quot;-&quot;??_ ;_ @_ "/>
    <numFmt numFmtId="179" formatCode="0.0_ "/>
    <numFmt numFmtId="180" formatCode="0.00_ "/>
  </numFmts>
  <fonts count="51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8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Times New Roman"/>
      <charset val="134"/>
    </font>
    <font>
      <b/>
      <sz val="18"/>
      <name val="黑体"/>
      <charset val="134"/>
    </font>
    <font>
      <sz val="10"/>
      <name val="Times New Roman"/>
      <charset val="134"/>
    </font>
    <font>
      <sz val="2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Times New Roman"/>
      <charset val="134"/>
    </font>
    <font>
      <sz val="10"/>
      <name val="黑体"/>
      <charset val="134"/>
    </font>
    <font>
      <sz val="10"/>
      <name val="Helv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8"/>
      <name val="Times New Roman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b/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10" borderId="2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33" fillId="7" borderId="27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8" fillId="0" borderId="0"/>
    <xf numFmtId="0" fontId="32" fillId="0" borderId="2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6" fillId="12" borderId="29" applyNumberFormat="0" applyAlignment="0" applyProtection="0">
      <alignment vertical="center"/>
    </xf>
    <xf numFmtId="0" fontId="41" fillId="12" borderId="28" applyNumberFormat="0" applyAlignment="0" applyProtection="0">
      <alignment vertical="center"/>
    </xf>
    <xf numFmtId="0" fontId="46" fillId="23" borderId="31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18" fillId="0" borderId="0"/>
    <xf numFmtId="0" fontId="48" fillId="0" borderId="3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0" fillId="0" borderId="0"/>
  </cellStyleXfs>
  <cellXfs count="227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53" applyFont="1" applyFill="1" applyAlignment="1">
      <alignment vertical="center"/>
    </xf>
    <xf numFmtId="0" fontId="0" fillId="0" borderId="0" xfId="53"/>
    <xf numFmtId="0" fontId="0" fillId="0" borderId="0" xfId="0" applyFont="1"/>
    <xf numFmtId="0" fontId="4" fillId="0" borderId="0" xfId="0" applyFont="1" applyFill="1" applyAlignment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0" fillId="0" borderId="0" xfId="53" applyAlignment="1">
      <alignment vertical="center" wrapText="1"/>
    </xf>
    <xf numFmtId="0" fontId="1" fillId="0" borderId="1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0" xfId="53" applyFont="1"/>
    <xf numFmtId="0" fontId="1" fillId="0" borderId="4" xfId="53" applyFont="1" applyBorder="1" applyAlignment="1">
      <alignment horizontal="center" vertical="center" wrapText="1"/>
    </xf>
    <xf numFmtId="0" fontId="1" fillId="0" borderId="5" xfId="53" applyFont="1" applyBorder="1" applyAlignment="1">
      <alignment vertical="center" wrapText="1"/>
    </xf>
    <xf numFmtId="0" fontId="1" fillId="0" borderId="5" xfId="53" applyFont="1" applyBorder="1" applyAlignment="1">
      <alignment horizontal="center" vertical="center" wrapText="1"/>
    </xf>
    <xf numFmtId="0" fontId="2" fillId="0" borderId="5" xfId="53" applyFont="1" applyBorder="1" applyAlignment="1">
      <alignment horizontal="center" vertical="center" wrapText="1"/>
    </xf>
    <xf numFmtId="0" fontId="2" fillId="0" borderId="6" xfId="53" applyFont="1" applyBorder="1" applyAlignment="1">
      <alignment horizontal="center" vertical="center" wrapText="1"/>
    </xf>
    <xf numFmtId="0" fontId="2" fillId="0" borderId="0" xfId="53" applyFont="1"/>
    <xf numFmtId="0" fontId="2" fillId="0" borderId="7" xfId="53" applyFont="1" applyFill="1" applyBorder="1" applyAlignment="1">
      <alignment horizontal="center" vertical="center"/>
    </xf>
    <xf numFmtId="0" fontId="2" fillId="0" borderId="8" xfId="53" applyFont="1" applyFill="1" applyBorder="1" applyAlignment="1">
      <alignment horizontal="center" vertical="center"/>
    </xf>
    <xf numFmtId="177" fontId="2" fillId="0" borderId="5" xfId="53" applyNumberFormat="1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12" xfId="53" applyFont="1" applyBorder="1" applyAlignment="1">
      <alignment horizontal="center" vertical="center" wrapText="1"/>
    </xf>
    <xf numFmtId="0" fontId="1" fillId="0" borderId="13" xfId="53" applyFont="1" applyBorder="1" applyAlignment="1">
      <alignment horizontal="center" vertical="center" wrapText="1"/>
    </xf>
    <xf numFmtId="0" fontId="1" fillId="0" borderId="14" xfId="53" applyFont="1" applyBorder="1" applyAlignment="1">
      <alignment horizontal="center" vertical="center" wrapText="1"/>
    </xf>
    <xf numFmtId="0" fontId="1" fillId="0" borderId="15" xfId="53" applyFont="1" applyBorder="1" applyAlignment="1">
      <alignment horizontal="center" vertical="center" wrapText="1"/>
    </xf>
    <xf numFmtId="0" fontId="1" fillId="0" borderId="16" xfId="53" applyFont="1" applyBorder="1" applyAlignment="1">
      <alignment horizontal="center" vertical="center" wrapText="1"/>
    </xf>
    <xf numFmtId="0" fontId="2" fillId="0" borderId="4" xfId="53" applyFont="1" applyFill="1" applyBorder="1" applyAlignment="1">
      <alignment horizontal="center" vertical="center"/>
    </xf>
    <xf numFmtId="177" fontId="2" fillId="0" borderId="16" xfId="53" applyNumberFormat="1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" xfId="53" applyFont="1" applyBorder="1" applyAlignment="1">
      <alignment horizontal="center" vertical="center" wrapText="1"/>
    </xf>
    <xf numFmtId="177" fontId="2" fillId="0" borderId="6" xfId="53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177" fontId="0" fillId="0" borderId="1" xfId="51" applyNumberFormat="1" applyFont="1" applyBorder="1" applyAlignment="1">
      <alignment horizontal="center" vertical="center"/>
    </xf>
    <xf numFmtId="177" fontId="0" fillId="0" borderId="2" xfId="51" applyNumberFormat="1" applyFont="1" applyBorder="1" applyAlignment="1">
      <alignment horizontal="center" vertical="center"/>
    </xf>
    <xf numFmtId="177" fontId="0" fillId="0" borderId="3" xfId="51" applyNumberFormat="1" applyFont="1" applyBorder="1" applyAlignment="1">
      <alignment horizontal="center" vertical="center"/>
    </xf>
    <xf numFmtId="177" fontId="0" fillId="0" borderId="4" xfId="51" applyNumberFormat="1" applyFont="1" applyBorder="1" applyAlignment="1">
      <alignment horizontal="center" vertical="center"/>
    </xf>
    <xf numFmtId="177" fontId="0" fillId="0" borderId="5" xfId="51" applyNumberFormat="1" applyFont="1" applyBorder="1" applyAlignment="1">
      <alignment horizontal="center" vertical="center"/>
    </xf>
    <xf numFmtId="177" fontId="0" fillId="0" borderId="6" xfId="51" applyNumberFormat="1" applyFont="1" applyBorder="1" applyAlignment="1">
      <alignment horizontal="center" vertical="center"/>
    </xf>
    <xf numFmtId="177" fontId="0" fillId="0" borderId="4" xfId="51" applyNumberFormat="1" applyFont="1" applyBorder="1" applyAlignment="1">
      <alignment vertical="center"/>
    </xf>
    <xf numFmtId="177" fontId="0" fillId="0" borderId="5" xfId="8" applyNumberFormat="1" applyFont="1" applyBorder="1" applyAlignment="1">
      <alignment vertical="center"/>
    </xf>
    <xf numFmtId="177" fontId="0" fillId="0" borderId="6" xfId="8" applyNumberFormat="1" applyFont="1" applyBorder="1" applyAlignment="1">
      <alignment vertical="center"/>
    </xf>
    <xf numFmtId="177" fontId="0" fillId="0" borderId="5" xfId="51" applyNumberFormat="1" applyFont="1" applyBorder="1" applyAlignment="1">
      <alignment vertical="center"/>
    </xf>
    <xf numFmtId="177" fontId="0" fillId="0" borderId="4" xfId="51" applyNumberFormat="1" applyFont="1" applyFill="1" applyBorder="1" applyAlignment="1">
      <alignment vertical="center"/>
    </xf>
    <xf numFmtId="177" fontId="6" fillId="0" borderId="7" xfId="51" applyNumberFormat="1" applyFont="1" applyBorder="1" applyAlignment="1">
      <alignment horizontal="center" vertical="center"/>
    </xf>
    <xf numFmtId="177" fontId="6" fillId="0" borderId="8" xfId="8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7" fontId="0" fillId="0" borderId="6" xfId="51" applyNumberFormat="1" applyFont="1" applyBorder="1" applyAlignment="1">
      <alignment vertical="center"/>
    </xf>
    <xf numFmtId="177" fontId="6" fillId="0" borderId="17" xfId="8" applyNumberFormat="1" applyFont="1" applyBorder="1" applyAlignment="1">
      <alignment vertical="center"/>
    </xf>
    <xf numFmtId="0" fontId="4" fillId="0" borderId="0" xfId="31" applyFont="1" applyFill="1" applyAlignment="1">
      <alignment horizontal="center" vertical="center"/>
    </xf>
    <xf numFmtId="177" fontId="8" fillId="0" borderId="0" xfId="31" applyNumberFormat="1" applyFont="1" applyFill="1" applyBorder="1" applyAlignment="1">
      <alignment vertical="center"/>
    </xf>
    <xf numFmtId="177" fontId="8" fillId="0" borderId="0" xfId="31" applyNumberFormat="1" applyFont="1" applyFill="1" applyBorder="1" applyAlignment="1">
      <alignment horizontal="right" vertical="center"/>
    </xf>
    <xf numFmtId="0" fontId="8" fillId="0" borderId="1" xfId="20" applyNumberFormat="1" applyFont="1" applyFill="1" applyBorder="1" applyAlignment="1" applyProtection="1">
      <alignment horizontal="center" vertical="center"/>
    </xf>
    <xf numFmtId="0" fontId="8" fillId="0" borderId="3" xfId="20" applyNumberFormat="1" applyFont="1" applyFill="1" applyBorder="1" applyAlignment="1" applyProtection="1">
      <alignment horizontal="center" vertical="center"/>
    </xf>
    <xf numFmtId="0" fontId="8" fillId="0" borderId="4" xfId="20" applyNumberFormat="1" applyFont="1" applyFill="1" applyBorder="1" applyAlignment="1" applyProtection="1">
      <alignment horizontal="left" vertical="center"/>
    </xf>
    <xf numFmtId="0" fontId="8" fillId="0" borderId="6" xfId="20" applyNumberFormat="1" applyFont="1" applyFill="1" applyBorder="1" applyAlignment="1" applyProtection="1">
      <alignment horizontal="right" vertical="center"/>
    </xf>
    <xf numFmtId="0" fontId="8" fillId="0" borderId="4" xfId="2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9" fillId="0" borderId="4" xfId="20" applyNumberFormat="1" applyFont="1" applyFill="1" applyBorder="1" applyAlignment="1" applyProtection="1">
      <alignment horizontal="center" vertical="center"/>
    </xf>
    <xf numFmtId="0" fontId="9" fillId="0" borderId="7" xfId="20" applyNumberFormat="1" applyFont="1" applyFill="1" applyBorder="1" applyAlignment="1" applyProtection="1">
      <alignment horizontal="center" vertical="center"/>
    </xf>
    <xf numFmtId="0" fontId="9" fillId="0" borderId="17" xfId="2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" xfId="52" applyFont="1" applyBorder="1" applyAlignment="1">
      <alignment horizontal="center" vertical="center"/>
    </xf>
    <xf numFmtId="0" fontId="0" fillId="0" borderId="0" xfId="0" applyFont="1" applyBorder="1"/>
    <xf numFmtId="176" fontId="0" fillId="0" borderId="5" xfId="52" applyNumberFormat="1" applyFont="1" applyBorder="1" applyAlignment="1">
      <alignment horizontal="center" vertical="center"/>
    </xf>
    <xf numFmtId="0" fontId="0" fillId="0" borderId="5" xfId="52" applyFont="1" applyBorder="1" applyAlignment="1">
      <alignment horizontal="justify" vertical="center" wrapText="1"/>
    </xf>
    <xf numFmtId="49" fontId="0" fillId="0" borderId="5" xfId="52" applyNumberFormat="1" applyFont="1" applyBorder="1" applyAlignment="1">
      <alignment horizontal="right" vertical="center" wrapText="1"/>
    </xf>
    <xf numFmtId="49" fontId="0" fillId="0" borderId="5" xfId="52" applyNumberFormat="1" applyFont="1" applyBorder="1" applyAlignment="1">
      <alignment horizontal="right" vertical="center"/>
    </xf>
    <xf numFmtId="176" fontId="0" fillId="0" borderId="5" xfId="52" applyNumberFormat="1" applyFont="1" applyBorder="1" applyAlignment="1">
      <alignment horizontal="right" vertical="center"/>
    </xf>
    <xf numFmtId="0" fontId="0" fillId="0" borderId="5" xfId="52" applyFont="1" applyBorder="1" applyAlignment="1">
      <alignment horizontal="left" vertical="center" wrapText="1"/>
    </xf>
    <xf numFmtId="0" fontId="6" fillId="0" borderId="5" xfId="52" applyFont="1" applyBorder="1" applyAlignment="1">
      <alignment horizontal="center" vertical="center" wrapText="1"/>
    </xf>
    <xf numFmtId="49" fontId="6" fillId="0" borderId="5" xfId="52" applyNumberFormat="1" applyFont="1" applyBorder="1" applyAlignment="1">
      <alignment horizontal="right" vertical="center" wrapText="1"/>
    </xf>
    <xf numFmtId="49" fontId="6" fillId="0" borderId="5" xfId="52" applyNumberFormat="1" applyFont="1" applyBorder="1" applyAlignment="1">
      <alignment horizontal="right" vertical="center"/>
    </xf>
    <xf numFmtId="176" fontId="6" fillId="0" borderId="5" xfId="52" applyNumberFormat="1" applyFont="1" applyBorder="1" applyAlignment="1">
      <alignment horizontal="right" vertical="center"/>
    </xf>
    <xf numFmtId="0" fontId="6" fillId="0" borderId="0" xfId="0" applyFont="1" applyBorder="1"/>
    <xf numFmtId="0" fontId="11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52" applyFont="1" applyBorder="1" applyAlignment="1">
      <alignment horizontal="center" vertical="center"/>
    </xf>
    <xf numFmtId="0" fontId="0" fillId="0" borderId="2" xfId="52" applyFont="1" applyBorder="1" applyAlignment="1">
      <alignment horizontal="center" vertical="center"/>
    </xf>
    <xf numFmtId="0" fontId="0" fillId="0" borderId="3" xfId="52" applyFont="1" applyBorder="1" applyAlignment="1">
      <alignment horizontal="center" vertical="center"/>
    </xf>
    <xf numFmtId="0" fontId="0" fillId="0" borderId="4" xfId="52" applyFont="1" applyBorder="1" applyAlignment="1">
      <alignment horizontal="center" vertical="center" wrapText="1"/>
    </xf>
    <xf numFmtId="176" fontId="0" fillId="0" borderId="6" xfId="52" applyNumberFormat="1" applyFont="1" applyBorder="1" applyAlignment="1">
      <alignment horizontal="center" vertical="center"/>
    </xf>
    <xf numFmtId="0" fontId="0" fillId="0" borderId="4" xfId="52" applyFont="1" applyBorder="1" applyAlignment="1">
      <alignment horizontal="left" vertical="center" wrapText="1"/>
    </xf>
    <xf numFmtId="176" fontId="0" fillId="0" borderId="6" xfId="52" applyNumberFormat="1" applyFont="1" applyBorder="1" applyAlignment="1">
      <alignment horizontal="right" vertical="center"/>
    </xf>
    <xf numFmtId="0" fontId="0" fillId="0" borderId="4" xfId="52" applyFont="1" applyBorder="1" applyAlignment="1">
      <alignment vertical="center"/>
    </xf>
    <xf numFmtId="0" fontId="0" fillId="0" borderId="5" xfId="52" applyFont="1" applyBorder="1" applyAlignment="1">
      <alignment horizontal="right" vertical="center"/>
    </xf>
    <xf numFmtId="178" fontId="0" fillId="0" borderId="5" xfId="52" applyNumberFormat="1" applyFont="1" applyBorder="1" applyAlignment="1">
      <alignment horizontal="right" vertical="center"/>
    </xf>
    <xf numFmtId="0" fontId="6" fillId="0" borderId="4" xfId="52" applyFont="1" applyBorder="1" applyAlignment="1">
      <alignment horizontal="center" vertical="center" wrapText="1"/>
    </xf>
    <xf numFmtId="176" fontId="6" fillId="0" borderId="6" xfId="52" applyNumberFormat="1" applyFont="1" applyBorder="1" applyAlignment="1">
      <alignment horizontal="right" vertical="center"/>
    </xf>
    <xf numFmtId="0" fontId="6" fillId="0" borderId="7" xfId="52" applyFont="1" applyBorder="1" applyAlignment="1">
      <alignment horizontal="center" vertical="center" wrapText="1"/>
    </xf>
    <xf numFmtId="49" fontId="6" fillId="0" borderId="8" xfId="52" applyNumberFormat="1" applyFont="1" applyBorder="1" applyAlignment="1">
      <alignment horizontal="right" vertical="center" wrapText="1"/>
    </xf>
    <xf numFmtId="49" fontId="6" fillId="0" borderId="8" xfId="52" applyNumberFormat="1" applyFont="1" applyBorder="1" applyAlignment="1">
      <alignment horizontal="right" vertical="center"/>
    </xf>
    <xf numFmtId="176" fontId="6" fillId="0" borderId="17" xfId="52" applyNumberFormat="1" applyFont="1" applyBorder="1" applyAlignment="1">
      <alignment horizontal="right" vertical="center"/>
    </xf>
    <xf numFmtId="0" fontId="14" fillId="0" borderId="0" xfId="0" applyFont="1" applyBorder="1"/>
    <xf numFmtId="0" fontId="15" fillId="0" borderId="0" xfId="0" applyFont="1" applyFill="1" applyBorder="1"/>
    <xf numFmtId="0" fontId="5" fillId="0" borderId="0" xfId="0" applyFont="1" applyAlignment="1">
      <alignment wrapText="1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79" fontId="7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179" fontId="16" fillId="0" borderId="5" xfId="0" applyNumberFormat="1" applyFont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9" fontId="16" fillId="0" borderId="5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179" fontId="16" fillId="0" borderId="6" xfId="11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179" fontId="7" fillId="0" borderId="6" xfId="11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179" fontId="16" fillId="0" borderId="17" xfId="11" applyNumberFormat="1" applyFont="1" applyBorder="1" applyAlignment="1">
      <alignment vertical="center"/>
    </xf>
    <xf numFmtId="0" fontId="17" fillId="0" borderId="0" xfId="0" applyFont="1" applyFill="1"/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vertical="center"/>
    </xf>
    <xf numFmtId="0" fontId="0" fillId="2" borderId="0" xfId="0" applyFont="1" applyFill="1"/>
    <xf numFmtId="3" fontId="0" fillId="0" borderId="0" xfId="0" applyNumberFormat="1" applyFont="1" applyFill="1" applyAlignment="1" applyProtection="1"/>
    <xf numFmtId="3" fontId="0" fillId="2" borderId="0" xfId="0" applyNumberFormat="1" applyFont="1" applyFill="1" applyAlignment="1" applyProtection="1"/>
    <xf numFmtId="0" fontId="0" fillId="2" borderId="0" xfId="0" applyFill="1"/>
    <xf numFmtId="3" fontId="4" fillId="0" borderId="0" xfId="0" applyNumberFormat="1" applyFont="1" applyFill="1" applyAlignment="1" applyProtection="1">
      <alignment horizontal="center" vertical="center" wrapText="1"/>
    </xf>
    <xf numFmtId="3" fontId="4" fillId="2" borderId="0" xfId="0" applyNumberFormat="1" applyFont="1" applyFill="1" applyAlignment="1" applyProtection="1">
      <alignment horizontal="center" vertical="center" wrapText="1"/>
    </xf>
    <xf numFmtId="3" fontId="1" fillId="0" borderId="14" xfId="0" applyNumberFormat="1" applyFont="1" applyFill="1" applyBorder="1" applyAlignment="1" applyProtection="1">
      <alignment horizontal="left" vertical="center"/>
    </xf>
    <xf numFmtId="3" fontId="1" fillId="0" borderId="14" xfId="0" applyNumberFormat="1" applyFont="1" applyFill="1" applyBorder="1" applyAlignment="1" applyProtection="1">
      <alignment horizontal="right" vertical="center"/>
    </xf>
    <xf numFmtId="3" fontId="1" fillId="2" borderId="14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19" fillId="0" borderId="5" xfId="0" applyNumberFormat="1" applyFont="1" applyFill="1" applyBorder="1" applyAlignment="1" applyProtection="1">
      <alignment horizontal="left" vertical="center"/>
    </xf>
    <xf numFmtId="3" fontId="1" fillId="2" borderId="5" xfId="0" applyNumberFormat="1" applyFont="1" applyFill="1" applyBorder="1" applyAlignment="1" applyProtection="1">
      <alignment horizontal="right" vertical="center"/>
    </xf>
    <xf numFmtId="3" fontId="2" fillId="2" borderId="5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3" fontId="4" fillId="0" borderId="0" xfId="0" applyNumberFormat="1" applyFont="1" applyFill="1" applyAlignment="1" applyProtection="1">
      <alignment horizontal="center" vertical="center"/>
    </xf>
    <xf numFmtId="3" fontId="4" fillId="2" borderId="0" xfId="0" applyNumberFormat="1" applyFont="1" applyFill="1" applyAlignment="1" applyProtection="1">
      <alignment horizontal="center" vertical="center"/>
    </xf>
    <xf numFmtId="0" fontId="20" fillId="0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3" fontId="2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6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5" xfId="0" applyFont="1" applyFill="1" applyBorder="1" applyAlignment="1">
      <alignment horizontal="right" vertical="center"/>
    </xf>
    <xf numFmtId="180" fontId="7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 wrapText="1"/>
    </xf>
    <xf numFmtId="177" fontId="10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0" fillId="0" borderId="0" xfId="0" applyFont="1" applyFill="1" applyBorder="1"/>
    <xf numFmtId="0" fontId="0" fillId="0" borderId="0" xfId="0" applyFill="1" applyAlignment="1">
      <alignment horizontal="center"/>
    </xf>
    <xf numFmtId="43" fontId="4" fillId="0" borderId="0" xfId="8" applyFont="1" applyFill="1" applyBorder="1" applyAlignment="1">
      <alignment horizontal="center" vertical="center"/>
    </xf>
    <xf numFmtId="43" fontId="21" fillId="0" borderId="0" xfId="8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0" fillId="0" borderId="0" xfId="0" applyFill="1" applyAlignment="1"/>
    <xf numFmtId="0" fontId="10" fillId="0" borderId="0" xfId="0" applyFont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9" fontId="10" fillId="0" borderId="22" xfId="11" applyFont="1" applyFill="1" applyBorder="1" applyAlignment="1">
      <alignment horizontal="center" vertical="center"/>
    </xf>
    <xf numFmtId="9" fontId="1" fillId="0" borderId="22" xfId="1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43" fontId="26" fillId="0" borderId="0" xfId="8" applyFont="1" applyFill="1" applyBorder="1" applyAlignment="1">
      <alignment horizontal="center" vertical="center"/>
    </xf>
    <xf numFmtId="43" fontId="27" fillId="0" borderId="0" xfId="8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印台区2015财政决算报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160104152930396 (2)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5年全市社会保险基金收支预算执行情况表" xfId="51"/>
    <cellStyle name="常规_市本级国资预算执行情况" xfId="52"/>
    <cellStyle name="常规_铜川市2015年底政府性债务余额情况表" xfId="53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opLeftCell="A16" workbookViewId="0">
      <selection activeCell="A21" sqref="A21:H21"/>
    </sheetView>
  </sheetViews>
  <sheetFormatPr defaultColWidth="9" defaultRowHeight="14.25" outlineLevelCol="7"/>
  <cols>
    <col min="8" max="8" width="18" customWidth="1"/>
  </cols>
  <sheetData>
    <row r="1" ht="25.5" spans="1:8">
      <c r="A1" s="223" t="s">
        <v>0</v>
      </c>
      <c r="B1" s="223"/>
      <c r="C1" s="223"/>
      <c r="D1" s="223"/>
      <c r="E1" s="223"/>
      <c r="F1" s="223"/>
      <c r="G1" s="223"/>
      <c r="H1" s="223"/>
    </row>
    <row r="2" ht="25.5" spans="1:8">
      <c r="A2" s="224"/>
      <c r="B2" s="224"/>
      <c r="C2" s="224"/>
      <c r="D2" s="224"/>
      <c r="E2" s="224"/>
      <c r="F2" s="224"/>
      <c r="G2" s="224"/>
      <c r="H2" s="224"/>
    </row>
    <row r="3" ht="19" customHeight="1" spans="1:8">
      <c r="A3" s="225" t="s">
        <v>1</v>
      </c>
      <c r="B3" s="225"/>
      <c r="C3" s="225"/>
      <c r="D3" s="225"/>
      <c r="E3" s="225"/>
      <c r="F3" s="225"/>
      <c r="G3" s="225"/>
      <c r="H3" s="225"/>
    </row>
    <row r="4" s="174" customFormat="1" ht="19" customHeight="1" spans="1:8">
      <c r="A4" s="226" t="s">
        <v>2</v>
      </c>
      <c r="B4" s="226"/>
      <c r="C4" s="226"/>
      <c r="D4" s="226"/>
      <c r="E4" s="226"/>
      <c r="F4" s="226"/>
      <c r="G4" s="226"/>
      <c r="H4" s="226"/>
    </row>
    <row r="5" s="174" customFormat="1" ht="19" customHeight="1" spans="1:8">
      <c r="A5" s="226" t="s">
        <v>3</v>
      </c>
      <c r="B5" s="226"/>
      <c r="C5" s="226"/>
      <c r="D5" s="226"/>
      <c r="E5" s="226"/>
      <c r="F5" s="226"/>
      <c r="G5" s="226"/>
      <c r="H5" s="226"/>
    </row>
    <row r="6" s="174" customFormat="1" ht="19" customHeight="1" spans="1:8">
      <c r="A6" s="226" t="s">
        <v>4</v>
      </c>
      <c r="B6" s="226"/>
      <c r="C6" s="226"/>
      <c r="D6" s="226"/>
      <c r="E6" s="226"/>
      <c r="F6" s="226"/>
      <c r="G6" s="226"/>
      <c r="H6" s="226"/>
    </row>
    <row r="7" s="174" customFormat="1" ht="19" customHeight="1" spans="1:8">
      <c r="A7" s="226" t="s">
        <v>5</v>
      </c>
      <c r="B7" s="226"/>
      <c r="C7" s="226"/>
      <c r="D7" s="226"/>
      <c r="E7" s="226"/>
      <c r="F7" s="226"/>
      <c r="G7" s="226"/>
      <c r="H7" s="226"/>
    </row>
    <row r="8" s="174" customFormat="1" ht="19" customHeight="1" spans="1:8">
      <c r="A8" s="226" t="s">
        <v>6</v>
      </c>
      <c r="B8" s="226"/>
      <c r="C8" s="226"/>
      <c r="D8" s="226"/>
      <c r="E8" s="226"/>
      <c r="F8" s="226"/>
      <c r="G8" s="226"/>
      <c r="H8" s="226"/>
    </row>
    <row r="9" s="174" customFormat="1" ht="19" customHeight="1" spans="1:8">
      <c r="A9" s="226" t="s">
        <v>7</v>
      </c>
      <c r="B9" s="226"/>
      <c r="C9" s="226"/>
      <c r="D9" s="226"/>
      <c r="E9" s="226"/>
      <c r="F9" s="226"/>
      <c r="G9" s="226"/>
      <c r="H9" s="226"/>
    </row>
    <row r="10" s="174" customFormat="1" ht="19" customHeight="1" spans="1:8">
      <c r="A10" s="226" t="s">
        <v>8</v>
      </c>
      <c r="B10" s="226"/>
      <c r="C10" s="226"/>
      <c r="D10" s="226"/>
      <c r="E10" s="226"/>
      <c r="F10" s="226"/>
      <c r="G10" s="226"/>
      <c r="H10" s="226"/>
    </row>
    <row r="11" s="174" customFormat="1" ht="19" customHeight="1" spans="1:8">
      <c r="A11" s="226" t="s">
        <v>9</v>
      </c>
      <c r="B11" s="226"/>
      <c r="C11" s="226"/>
      <c r="D11" s="226"/>
      <c r="E11" s="226"/>
      <c r="F11" s="226"/>
      <c r="G11" s="226"/>
      <c r="H11" s="226"/>
    </row>
    <row r="12" s="174" customFormat="1" ht="19" customHeight="1" spans="1:8">
      <c r="A12" s="225" t="s">
        <v>10</v>
      </c>
      <c r="B12" s="225"/>
      <c r="C12" s="225"/>
      <c r="D12" s="225"/>
      <c r="E12" s="225"/>
      <c r="F12" s="225"/>
      <c r="G12" s="225"/>
      <c r="H12" s="225"/>
    </row>
    <row r="13" s="174" customFormat="1" ht="19" customHeight="1" spans="1:8">
      <c r="A13" s="226" t="s">
        <v>11</v>
      </c>
      <c r="B13" s="226"/>
      <c r="C13" s="226"/>
      <c r="D13" s="226"/>
      <c r="E13" s="226"/>
      <c r="F13" s="226"/>
      <c r="G13" s="226"/>
      <c r="H13" s="226"/>
    </row>
    <row r="14" s="174" customFormat="1" ht="19" customHeight="1" spans="1:8">
      <c r="A14" s="226" t="s">
        <v>12</v>
      </c>
      <c r="B14" s="226"/>
      <c r="C14" s="226"/>
      <c r="D14" s="226"/>
      <c r="E14" s="226"/>
      <c r="F14" s="226"/>
      <c r="G14" s="226"/>
      <c r="H14" s="226"/>
    </row>
    <row r="15" s="174" customFormat="1" ht="19" customHeight="1" spans="1:8">
      <c r="A15" s="226" t="s">
        <v>13</v>
      </c>
      <c r="B15" s="226"/>
      <c r="C15" s="226"/>
      <c r="D15" s="226"/>
      <c r="E15" s="226"/>
      <c r="F15" s="226"/>
      <c r="G15" s="226"/>
      <c r="H15" s="226"/>
    </row>
    <row r="16" s="174" customFormat="1" ht="19" customHeight="1" spans="1:8">
      <c r="A16" s="226" t="s">
        <v>14</v>
      </c>
      <c r="B16" s="226"/>
      <c r="C16" s="226"/>
      <c r="D16" s="226"/>
      <c r="E16" s="226"/>
      <c r="F16" s="226"/>
      <c r="G16" s="226"/>
      <c r="H16" s="226"/>
    </row>
    <row r="17" s="174" customFormat="1" ht="19" customHeight="1" spans="1:8">
      <c r="A17" s="226" t="s">
        <v>15</v>
      </c>
      <c r="B17" s="226"/>
      <c r="C17" s="226"/>
      <c r="D17" s="226"/>
      <c r="E17" s="226"/>
      <c r="F17" s="226"/>
      <c r="G17" s="226"/>
      <c r="H17" s="226"/>
    </row>
    <row r="18" s="174" customFormat="1" ht="19" customHeight="1" spans="1:8">
      <c r="A18" s="225" t="s">
        <v>16</v>
      </c>
      <c r="B18" s="225"/>
      <c r="C18" s="225"/>
      <c r="D18" s="225"/>
      <c r="E18" s="225"/>
      <c r="F18" s="225"/>
      <c r="G18" s="225"/>
      <c r="H18" s="225"/>
    </row>
    <row r="19" s="174" customFormat="1" ht="19" customHeight="1" spans="1:8">
      <c r="A19" s="226" t="s">
        <v>17</v>
      </c>
      <c r="B19" s="226"/>
      <c r="C19" s="226"/>
      <c r="D19" s="226"/>
      <c r="E19" s="226"/>
      <c r="F19" s="226"/>
      <c r="G19" s="226"/>
      <c r="H19" s="226"/>
    </row>
    <row r="20" s="174" customFormat="1" ht="19" customHeight="1" spans="1:8">
      <c r="A20" s="226" t="s">
        <v>18</v>
      </c>
      <c r="B20" s="226"/>
      <c r="C20" s="226"/>
      <c r="D20" s="226"/>
      <c r="E20" s="226"/>
      <c r="F20" s="226"/>
      <c r="G20" s="226"/>
      <c r="H20" s="226"/>
    </row>
    <row r="21" s="174" customFormat="1" ht="19" customHeight="1" spans="1:8">
      <c r="A21" s="226" t="s">
        <v>19</v>
      </c>
      <c r="B21" s="226"/>
      <c r="C21" s="226"/>
      <c r="D21" s="226"/>
      <c r="E21" s="226"/>
      <c r="F21" s="226"/>
      <c r="G21" s="226"/>
      <c r="H21" s="226"/>
    </row>
    <row r="22" s="174" customFormat="1" ht="19" customHeight="1" spans="1:8">
      <c r="A22" s="226" t="s">
        <v>20</v>
      </c>
      <c r="B22" s="226"/>
      <c r="C22" s="226"/>
      <c r="D22" s="226"/>
      <c r="E22" s="226"/>
      <c r="F22" s="226"/>
      <c r="G22" s="226"/>
      <c r="H22" s="226"/>
    </row>
    <row r="23" s="174" customFormat="1" ht="19" customHeight="1" spans="1:8">
      <c r="A23" s="226" t="s">
        <v>21</v>
      </c>
      <c r="B23" s="226"/>
      <c r="C23" s="226"/>
      <c r="D23" s="226"/>
      <c r="E23" s="226"/>
      <c r="F23" s="226"/>
      <c r="G23" s="226"/>
      <c r="H23" s="226"/>
    </row>
    <row r="24" s="174" customFormat="1" ht="19" customHeight="1" spans="1:8">
      <c r="A24" s="225" t="s">
        <v>22</v>
      </c>
      <c r="B24" s="225"/>
      <c r="C24" s="225"/>
      <c r="D24" s="225"/>
      <c r="E24" s="225"/>
      <c r="F24" s="225"/>
      <c r="G24" s="225"/>
      <c r="H24" s="225"/>
    </row>
    <row r="25" s="174" customFormat="1" ht="19" customHeight="1" spans="1:8">
      <c r="A25" s="226" t="s">
        <v>23</v>
      </c>
      <c r="B25" s="226"/>
      <c r="C25" s="226"/>
      <c r="D25" s="226"/>
      <c r="E25" s="226"/>
      <c r="F25" s="226"/>
      <c r="G25" s="226"/>
      <c r="H25" s="226"/>
    </row>
    <row r="26" s="174" customFormat="1" ht="19" customHeight="1" spans="1:8">
      <c r="A26" s="226" t="s">
        <v>24</v>
      </c>
      <c r="B26" s="226"/>
      <c r="C26" s="226"/>
      <c r="D26" s="226"/>
      <c r="E26" s="226"/>
      <c r="F26" s="226"/>
      <c r="G26" s="226"/>
      <c r="H26" s="226"/>
    </row>
    <row r="27" s="174" customFormat="1" ht="19" customHeight="1" spans="1:8">
      <c r="A27" s="225" t="s">
        <v>25</v>
      </c>
      <c r="B27" s="225"/>
      <c r="C27" s="225"/>
      <c r="D27" s="225"/>
      <c r="E27" s="225"/>
      <c r="F27" s="225"/>
      <c r="G27" s="225"/>
      <c r="H27" s="225"/>
    </row>
    <row r="28" s="174" customFormat="1" ht="19" customHeight="1" spans="1:8">
      <c r="A28" s="226" t="s">
        <v>26</v>
      </c>
      <c r="B28" s="226"/>
      <c r="C28" s="226"/>
      <c r="D28" s="226"/>
      <c r="E28" s="226"/>
      <c r="F28" s="226"/>
      <c r="G28" s="226"/>
      <c r="H28" s="226"/>
    </row>
    <row r="29" s="174" customFormat="1" ht="19" customHeight="1" spans="1:8">
      <c r="A29" s="226" t="s">
        <v>27</v>
      </c>
      <c r="B29" s="226"/>
      <c r="C29" s="226"/>
      <c r="D29" s="226"/>
      <c r="E29" s="226"/>
      <c r="F29" s="226"/>
      <c r="G29" s="226"/>
      <c r="H29" s="226"/>
    </row>
    <row r="30" s="174" customFormat="1" ht="19" customHeight="1" spans="1:8">
      <c r="A30" s="226" t="s">
        <v>28</v>
      </c>
      <c r="B30" s="226"/>
      <c r="C30" s="226"/>
      <c r="D30" s="226"/>
      <c r="E30" s="226"/>
      <c r="F30" s="226"/>
      <c r="G30" s="226"/>
      <c r="H30" s="226"/>
    </row>
    <row r="31" s="174" customFormat="1"/>
    <row r="32" s="174" customFormat="1"/>
    <row r="33" s="174" customFormat="1"/>
    <row r="34" s="174" customFormat="1"/>
    <row r="35" s="174" customFormat="1"/>
    <row r="36" s="174" customFormat="1"/>
    <row r="37" s="174" customFormat="1"/>
    <row r="38" s="174" customFormat="1"/>
    <row r="39" s="174" customFormat="1"/>
    <row r="40" s="174" customFormat="1"/>
    <row r="41" s="174" customFormat="1"/>
    <row r="42" s="174" customFormat="1"/>
    <row r="43" s="174" customFormat="1"/>
    <row r="44" s="174" customFormat="1"/>
  </sheetData>
  <mergeCells count="24">
    <mergeCell ref="A1:H1"/>
    <mergeCell ref="A4:H4"/>
    <mergeCell ref="A5:H5"/>
    <mergeCell ref="A6:H6"/>
    <mergeCell ref="A7:H7"/>
    <mergeCell ref="A8:H8"/>
    <mergeCell ref="A9:H9"/>
    <mergeCell ref="A10:H10"/>
    <mergeCell ref="A11:H11"/>
    <mergeCell ref="A13:H13"/>
    <mergeCell ref="A14:H14"/>
    <mergeCell ref="A15:H15"/>
    <mergeCell ref="A16:H16"/>
    <mergeCell ref="A17:H17"/>
    <mergeCell ref="A19:H19"/>
    <mergeCell ref="A20:H20"/>
    <mergeCell ref="A21:H21"/>
    <mergeCell ref="A22:H22"/>
    <mergeCell ref="A23:H23"/>
    <mergeCell ref="A25:H25"/>
    <mergeCell ref="A26:H26"/>
    <mergeCell ref="A28:H28"/>
    <mergeCell ref="A29:H29"/>
    <mergeCell ref="A30:H30"/>
  </mergeCells>
  <pageMargins left="0.75" right="0.75" top="1" bottom="1" header="0.509027777777778" footer="0.5090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showZeros="0" workbookViewId="0">
      <pane xSplit="1" ySplit="4" topLeftCell="B29" activePane="bottomRight" state="frozen"/>
      <selection/>
      <selection pane="topRight"/>
      <selection pane="bottomLeft"/>
      <selection pane="bottomRight" activeCell="A26" sqref="A26"/>
    </sheetView>
  </sheetViews>
  <sheetFormatPr defaultColWidth="9" defaultRowHeight="14.25"/>
  <cols>
    <col min="1" max="1" width="26.0833333333333" style="174" customWidth="1"/>
    <col min="2" max="2" width="13.1666666666667" style="174" customWidth="1"/>
    <col min="3" max="5" width="10.5" style="174" customWidth="1"/>
    <col min="6" max="6" width="12.6666666666667" style="174" customWidth="1"/>
    <col min="7" max="7" width="10.5" style="174" customWidth="1"/>
    <col min="8" max="8" width="5.58333333333333" style="193" hidden="1" customWidth="1"/>
    <col min="9" max="9" width="5.91666666666667" style="193" hidden="1" customWidth="1"/>
    <col min="10" max="13" width="5.58333333333333" style="174" customWidth="1"/>
    <col min="14" max="16384" width="9" style="174"/>
  </cols>
  <sheetData>
    <row r="1" ht="22.5" customHeight="1" spans="1:10">
      <c r="A1" s="194" t="s">
        <v>29</v>
      </c>
      <c r="B1" s="195"/>
      <c r="C1" s="195"/>
      <c r="D1" s="195"/>
      <c r="E1" s="195"/>
      <c r="F1" s="195"/>
      <c r="G1" s="195"/>
      <c r="H1" s="195"/>
      <c r="I1" s="195"/>
      <c r="J1" s="207"/>
    </row>
    <row r="2" ht="20" customHeight="1" spans="1:9">
      <c r="A2" s="196" t="s">
        <v>30</v>
      </c>
      <c r="B2" s="197"/>
      <c r="C2" s="197"/>
      <c r="D2" s="197"/>
      <c r="E2" s="197"/>
      <c r="F2" s="144" t="s">
        <v>31</v>
      </c>
      <c r="G2" s="178"/>
      <c r="H2" s="177"/>
      <c r="I2" s="208"/>
    </row>
    <row r="3" ht="23" customHeight="1" spans="1:10">
      <c r="A3" s="179" t="s">
        <v>32</v>
      </c>
      <c r="B3" s="180" t="s">
        <v>33</v>
      </c>
      <c r="C3" s="181" t="s">
        <v>34</v>
      </c>
      <c r="D3" s="181"/>
      <c r="E3" s="181"/>
      <c r="F3" s="181"/>
      <c r="G3" s="182" t="s">
        <v>35</v>
      </c>
      <c r="H3" s="198" t="s">
        <v>36</v>
      </c>
      <c r="I3" s="209" t="s">
        <v>36</v>
      </c>
      <c r="J3" s="183"/>
    </row>
    <row r="4" ht="23" customHeight="1" spans="1:10">
      <c r="A4" s="181"/>
      <c r="B4" s="180"/>
      <c r="C4" s="182" t="s">
        <v>37</v>
      </c>
      <c r="D4" s="182" t="s">
        <v>38</v>
      </c>
      <c r="E4" s="182" t="s">
        <v>39</v>
      </c>
      <c r="F4" s="182" t="s">
        <v>40</v>
      </c>
      <c r="G4" s="180"/>
      <c r="H4" s="199"/>
      <c r="I4" s="210"/>
      <c r="J4" s="183"/>
    </row>
    <row r="5" ht="23" customHeight="1" spans="1:10">
      <c r="A5" s="125" t="s">
        <v>41</v>
      </c>
      <c r="B5" s="126">
        <f>SUM(B6:B17)</f>
        <v>17740</v>
      </c>
      <c r="C5" s="126">
        <f>SUM(C6:C19)</f>
        <v>17760</v>
      </c>
      <c r="D5" s="126">
        <f>SUM(D6:D19)</f>
        <v>21319</v>
      </c>
      <c r="E5" s="126">
        <f>SUM(E6:E19)</f>
        <v>21319</v>
      </c>
      <c r="F5" s="185">
        <f>(E5/D5)*100</f>
        <v>100</v>
      </c>
      <c r="G5" s="185">
        <f>(E5/B5-1)*100</f>
        <v>20.1747463359639</v>
      </c>
      <c r="H5" s="199"/>
      <c r="I5" s="211"/>
      <c r="J5" s="183"/>
    </row>
    <row r="6" ht="23" customHeight="1" spans="1:10">
      <c r="A6" s="126" t="s">
        <v>42</v>
      </c>
      <c r="B6" s="126">
        <v>4922</v>
      </c>
      <c r="C6" s="200">
        <v>6500</v>
      </c>
      <c r="D6" s="126">
        <v>5032</v>
      </c>
      <c r="E6" s="126">
        <v>5032</v>
      </c>
      <c r="F6" s="185">
        <f>(E6/D6)*100</f>
        <v>100</v>
      </c>
      <c r="G6" s="185">
        <f>(E6/B6-1)*100</f>
        <v>2.23486387647298</v>
      </c>
      <c r="H6" s="201"/>
      <c r="I6" s="212"/>
      <c r="J6" s="183"/>
    </row>
    <row r="7" ht="23" customHeight="1" spans="1:10">
      <c r="A7" s="126" t="s">
        <v>43</v>
      </c>
      <c r="B7" s="126"/>
      <c r="C7" s="200"/>
      <c r="D7" s="126">
        <v>45</v>
      </c>
      <c r="E7" s="126">
        <v>45</v>
      </c>
      <c r="F7" s="185"/>
      <c r="G7" s="185"/>
      <c r="H7" s="201"/>
      <c r="I7" s="212"/>
      <c r="J7" s="183"/>
    </row>
    <row r="8" ht="23" customHeight="1" spans="1:10">
      <c r="A8" s="125" t="s">
        <v>44</v>
      </c>
      <c r="B8" s="126">
        <v>791</v>
      </c>
      <c r="C8" s="200">
        <v>1720</v>
      </c>
      <c r="D8" s="126">
        <v>634</v>
      </c>
      <c r="E8" s="126">
        <v>634</v>
      </c>
      <c r="F8" s="185">
        <f>(E8/D8)*100</f>
        <v>100</v>
      </c>
      <c r="G8" s="185">
        <f>(E8/B8-1)*100</f>
        <v>-19.8482932996207</v>
      </c>
      <c r="H8" s="199"/>
      <c r="I8" s="213"/>
      <c r="J8" s="183"/>
    </row>
    <row r="9" ht="23" customHeight="1" spans="1:10">
      <c r="A9" s="125" t="s">
        <v>45</v>
      </c>
      <c r="B9" s="126">
        <v>689</v>
      </c>
      <c r="C9" s="200">
        <v>800</v>
      </c>
      <c r="D9" s="126">
        <v>854</v>
      </c>
      <c r="E9" s="126">
        <v>854</v>
      </c>
      <c r="F9" s="185">
        <f>(E9/D9)*100</f>
        <v>100</v>
      </c>
      <c r="G9" s="185">
        <f>(E9/B9-1)*100</f>
        <v>23.9477503628447</v>
      </c>
      <c r="H9" s="199"/>
      <c r="I9" s="214"/>
      <c r="J9" s="183"/>
    </row>
    <row r="10" ht="23" customHeight="1" spans="1:10">
      <c r="A10" s="126" t="s">
        <v>46</v>
      </c>
      <c r="B10" s="126">
        <v>1361</v>
      </c>
      <c r="C10" s="200">
        <v>1400</v>
      </c>
      <c r="D10" s="126">
        <v>1464</v>
      </c>
      <c r="E10" s="126">
        <v>1464</v>
      </c>
      <c r="F10" s="185">
        <f t="shared" ref="F10:F17" si="0">(E10/D10)*100</f>
        <v>100</v>
      </c>
      <c r="G10" s="185">
        <f t="shared" ref="G10:G17" si="1">(E10/B10-1)*100</f>
        <v>7.56796473181485</v>
      </c>
      <c r="H10" s="199"/>
      <c r="I10" s="212"/>
      <c r="J10" s="183"/>
    </row>
    <row r="11" ht="23" customHeight="1" spans="1:10">
      <c r="A11" s="125" t="s">
        <v>47</v>
      </c>
      <c r="B11" s="126">
        <v>478</v>
      </c>
      <c r="C11" s="200">
        <v>530</v>
      </c>
      <c r="D11" s="126">
        <v>475</v>
      </c>
      <c r="E11" s="126">
        <v>475</v>
      </c>
      <c r="F11" s="185">
        <f t="shared" si="0"/>
        <v>100</v>
      </c>
      <c r="G11" s="185">
        <f t="shared" si="1"/>
        <v>-0.627615062761511</v>
      </c>
      <c r="H11" s="199"/>
      <c r="I11" s="213"/>
      <c r="J11" s="183"/>
    </row>
    <row r="12" ht="23" customHeight="1" spans="1:10">
      <c r="A12" s="125" t="s">
        <v>48</v>
      </c>
      <c r="B12" s="126">
        <v>322</v>
      </c>
      <c r="C12" s="200">
        <v>400</v>
      </c>
      <c r="D12" s="126">
        <v>324</v>
      </c>
      <c r="E12" s="126">
        <v>324</v>
      </c>
      <c r="F12" s="185">
        <f t="shared" si="0"/>
        <v>100</v>
      </c>
      <c r="G12" s="185">
        <f t="shared" si="1"/>
        <v>0.62111801242235</v>
      </c>
      <c r="H12" s="199"/>
      <c r="I12" s="214"/>
      <c r="J12" s="183"/>
    </row>
    <row r="13" ht="23" customHeight="1" spans="1:10">
      <c r="A13" s="126" t="s">
        <v>49</v>
      </c>
      <c r="B13" s="126">
        <v>482</v>
      </c>
      <c r="C13" s="200">
        <v>560</v>
      </c>
      <c r="D13" s="126">
        <v>584</v>
      </c>
      <c r="E13" s="126">
        <v>584</v>
      </c>
      <c r="F13" s="185">
        <f t="shared" si="0"/>
        <v>100</v>
      </c>
      <c r="G13" s="185">
        <f t="shared" si="1"/>
        <v>21.1618257261411</v>
      </c>
      <c r="H13" s="199"/>
      <c r="I13" s="211"/>
      <c r="J13" s="183"/>
    </row>
    <row r="14" ht="23" customHeight="1" spans="1:10">
      <c r="A14" s="126" t="s">
        <v>50</v>
      </c>
      <c r="B14" s="126">
        <v>1724</v>
      </c>
      <c r="C14" s="200">
        <v>1900</v>
      </c>
      <c r="D14" s="126">
        <v>2465</v>
      </c>
      <c r="E14" s="126">
        <v>2465</v>
      </c>
      <c r="F14" s="185">
        <f t="shared" si="0"/>
        <v>100</v>
      </c>
      <c r="G14" s="185">
        <f t="shared" si="1"/>
        <v>42.9814385150812</v>
      </c>
      <c r="H14" s="201"/>
      <c r="I14" s="211"/>
      <c r="J14" s="183"/>
    </row>
    <row r="15" ht="23" customHeight="1" spans="1:10">
      <c r="A15" s="126" t="s">
        <v>51</v>
      </c>
      <c r="B15" s="126">
        <v>336</v>
      </c>
      <c r="C15" s="200">
        <v>470</v>
      </c>
      <c r="D15" s="126">
        <v>472</v>
      </c>
      <c r="E15" s="126">
        <v>472</v>
      </c>
      <c r="F15" s="185">
        <f t="shared" si="0"/>
        <v>100</v>
      </c>
      <c r="G15" s="185">
        <f t="shared" si="1"/>
        <v>40.4761904761905</v>
      </c>
      <c r="H15" s="201"/>
      <c r="I15" s="211"/>
      <c r="J15" s="183"/>
    </row>
    <row r="16" ht="23" customHeight="1" spans="1:10">
      <c r="A16" s="126" t="s">
        <v>52</v>
      </c>
      <c r="B16" s="126">
        <v>883</v>
      </c>
      <c r="C16" s="200">
        <v>700</v>
      </c>
      <c r="D16" s="126">
        <v>2537</v>
      </c>
      <c r="E16" s="126">
        <v>2537</v>
      </c>
      <c r="F16" s="185">
        <f t="shared" si="0"/>
        <v>100</v>
      </c>
      <c r="G16" s="185">
        <f t="shared" si="1"/>
        <v>187.315968289921</v>
      </c>
      <c r="H16" s="201"/>
      <c r="I16" s="211"/>
      <c r="J16" s="183"/>
    </row>
    <row r="17" ht="23" customHeight="1" spans="1:10">
      <c r="A17" s="126" t="s">
        <v>53</v>
      </c>
      <c r="B17" s="126">
        <v>5752</v>
      </c>
      <c r="C17" s="202">
        <v>2700</v>
      </c>
      <c r="D17" s="126">
        <v>6351</v>
      </c>
      <c r="E17" s="126">
        <v>6351</v>
      </c>
      <c r="F17" s="185">
        <f t="shared" si="0"/>
        <v>100</v>
      </c>
      <c r="G17" s="185">
        <f t="shared" si="1"/>
        <v>10.413769123783</v>
      </c>
      <c r="H17" s="201"/>
      <c r="I17" s="211"/>
      <c r="J17" s="183"/>
    </row>
    <row r="18" ht="23" customHeight="1" spans="1:10">
      <c r="A18" s="126" t="s">
        <v>54</v>
      </c>
      <c r="B18" s="126"/>
      <c r="C18" s="202">
        <v>10</v>
      </c>
      <c r="D18" s="126"/>
      <c r="E18" s="126"/>
      <c r="F18" s="185"/>
      <c r="G18" s="185"/>
      <c r="H18" s="201"/>
      <c r="I18" s="211"/>
      <c r="J18" s="183"/>
    </row>
    <row r="19" ht="23" customHeight="1" spans="1:10">
      <c r="A19" s="126" t="s">
        <v>55</v>
      </c>
      <c r="B19" s="126"/>
      <c r="C19" s="202">
        <v>70</v>
      </c>
      <c r="D19" s="126">
        <v>82</v>
      </c>
      <c r="E19" s="126">
        <v>82</v>
      </c>
      <c r="F19" s="185"/>
      <c r="G19" s="185"/>
      <c r="H19" s="201"/>
      <c r="I19" s="211"/>
      <c r="J19" s="183"/>
    </row>
    <row r="20" ht="23" customHeight="1" spans="1:10">
      <c r="A20" s="125" t="s">
        <v>56</v>
      </c>
      <c r="B20" s="126">
        <f>SUM(B21:B25)</f>
        <v>3498</v>
      </c>
      <c r="C20" s="126">
        <f>SUM(C21:C25)</f>
        <v>5270</v>
      </c>
      <c r="D20" s="126">
        <f>SUM(D21:D25)</f>
        <v>4580</v>
      </c>
      <c r="E20" s="126">
        <f>SUM(E21:E25)</f>
        <v>4580</v>
      </c>
      <c r="F20" s="185">
        <f t="shared" ref="F20:F25" si="2">(E20/D20)*100</f>
        <v>100</v>
      </c>
      <c r="G20" s="185">
        <f t="shared" ref="G20:G25" si="3">(E20/B20-1)*100</f>
        <v>30.9319611206404</v>
      </c>
      <c r="H20" s="199"/>
      <c r="I20" s="211"/>
      <c r="J20" s="183"/>
    </row>
    <row r="21" ht="23" customHeight="1" spans="1:10">
      <c r="A21" s="126" t="s">
        <v>57</v>
      </c>
      <c r="B21" s="126">
        <v>1265</v>
      </c>
      <c r="C21" s="200">
        <v>740</v>
      </c>
      <c r="D21" s="126">
        <v>809</v>
      </c>
      <c r="E21" s="126">
        <v>809</v>
      </c>
      <c r="F21" s="185">
        <f t="shared" si="2"/>
        <v>100</v>
      </c>
      <c r="G21" s="185">
        <f t="shared" si="3"/>
        <v>-36.0474308300395</v>
      </c>
      <c r="H21" s="201"/>
      <c r="I21" s="211"/>
      <c r="J21" s="183"/>
    </row>
    <row r="22" ht="23" customHeight="1" spans="1:10">
      <c r="A22" s="126" t="s">
        <v>58</v>
      </c>
      <c r="B22" s="126">
        <v>529</v>
      </c>
      <c r="C22" s="200">
        <v>3000</v>
      </c>
      <c r="D22" s="126">
        <v>1921</v>
      </c>
      <c r="E22" s="126">
        <v>1921</v>
      </c>
      <c r="F22" s="185">
        <f t="shared" si="2"/>
        <v>100</v>
      </c>
      <c r="G22" s="185">
        <f t="shared" si="3"/>
        <v>263.137996219282</v>
      </c>
      <c r="H22" s="199"/>
      <c r="I22" s="211"/>
      <c r="J22" s="183"/>
    </row>
    <row r="23" ht="23" customHeight="1" spans="1:10">
      <c r="A23" s="126" t="s">
        <v>59</v>
      </c>
      <c r="B23" s="126">
        <v>161</v>
      </c>
      <c r="C23" s="200">
        <v>530</v>
      </c>
      <c r="D23" s="126">
        <v>224</v>
      </c>
      <c r="E23" s="126">
        <v>224</v>
      </c>
      <c r="F23" s="185">
        <f t="shared" si="2"/>
        <v>100</v>
      </c>
      <c r="G23" s="185">
        <f t="shared" si="3"/>
        <v>39.1304347826087</v>
      </c>
      <c r="H23" s="199"/>
      <c r="I23" s="215"/>
      <c r="J23" s="183"/>
    </row>
    <row r="24" ht="28" customHeight="1" spans="1:10">
      <c r="A24" s="221" t="s">
        <v>60</v>
      </c>
      <c r="B24" s="126">
        <v>1361</v>
      </c>
      <c r="C24" s="200">
        <v>800</v>
      </c>
      <c r="D24" s="126">
        <v>1626</v>
      </c>
      <c r="E24" s="126">
        <v>1626</v>
      </c>
      <c r="F24" s="185">
        <f t="shared" si="2"/>
        <v>100</v>
      </c>
      <c r="G24" s="185">
        <f t="shared" si="3"/>
        <v>19.4709772226304</v>
      </c>
      <c r="H24" s="199"/>
      <c r="I24" s="211"/>
      <c r="J24" s="183"/>
    </row>
    <row r="25" ht="23" customHeight="1" spans="1:10">
      <c r="A25" s="204" t="s">
        <v>61</v>
      </c>
      <c r="B25" s="126">
        <v>182</v>
      </c>
      <c r="C25" s="200">
        <v>200</v>
      </c>
      <c r="D25" s="200"/>
      <c r="E25" s="126"/>
      <c r="F25" s="185" t="e">
        <f t="shared" si="2"/>
        <v>#DIV/0!</v>
      </c>
      <c r="G25" s="185">
        <f t="shared" si="3"/>
        <v>-100</v>
      </c>
      <c r="H25" s="199"/>
      <c r="I25" s="211"/>
      <c r="J25" s="183"/>
    </row>
    <row r="26" ht="23" customHeight="1" spans="1:10">
      <c r="A26" s="126"/>
      <c r="B26" s="126"/>
      <c r="C26" s="126"/>
      <c r="D26" s="126"/>
      <c r="E26" s="126"/>
      <c r="F26" s="185"/>
      <c r="G26" s="185"/>
      <c r="H26" s="199"/>
      <c r="I26" s="211"/>
      <c r="J26" s="183"/>
    </row>
    <row r="27" ht="23" customHeight="1" spans="1:10">
      <c r="A27" s="126"/>
      <c r="B27" s="126"/>
      <c r="C27" s="126"/>
      <c r="D27" s="126"/>
      <c r="E27" s="126"/>
      <c r="F27" s="185"/>
      <c r="G27" s="185"/>
      <c r="H27" s="199"/>
      <c r="I27" s="211"/>
      <c r="J27" s="183"/>
    </row>
    <row r="28" s="175" customFormat="1" ht="23" customHeight="1" spans="1:10">
      <c r="A28" s="189" t="s">
        <v>62</v>
      </c>
      <c r="B28" s="134">
        <f>SUM(B5,B20)</f>
        <v>21238</v>
      </c>
      <c r="C28" s="134">
        <f>SUM(C5,C20)</f>
        <v>23030</v>
      </c>
      <c r="D28" s="134">
        <f>SUM(D5,D20)</f>
        <v>25899</v>
      </c>
      <c r="E28" s="134">
        <f>SUM(E5,E20)</f>
        <v>25899</v>
      </c>
      <c r="F28" s="190">
        <f>(E28/D28)*100</f>
        <v>100</v>
      </c>
      <c r="G28" s="190">
        <f>(E28/B28-1)*100</f>
        <v>21.9465109709012</v>
      </c>
      <c r="H28" s="205"/>
      <c r="I28" s="216"/>
      <c r="J28" s="191"/>
    </row>
    <row r="29" ht="23" customHeight="1" spans="1:10">
      <c r="A29" s="125" t="s">
        <v>63</v>
      </c>
      <c r="B29" s="126">
        <v>36496</v>
      </c>
      <c r="C29" s="126">
        <v>23110</v>
      </c>
      <c r="D29" s="126">
        <v>55280</v>
      </c>
      <c r="E29" s="126">
        <v>55280</v>
      </c>
      <c r="F29" s="185">
        <f>(E29/D29)*100</f>
        <v>100</v>
      </c>
      <c r="G29" s="185">
        <f>(E29/B29-1)*100</f>
        <v>51.4686540990793</v>
      </c>
      <c r="H29" s="199"/>
      <c r="I29" s="211"/>
      <c r="J29" s="183"/>
    </row>
    <row r="30" ht="23" customHeight="1" spans="1:10">
      <c r="A30" s="125" t="s">
        <v>64</v>
      </c>
      <c r="B30" s="126"/>
      <c r="C30" s="126"/>
      <c r="D30" s="126"/>
      <c r="E30" s="126"/>
      <c r="F30" s="185" t="e">
        <f>(E30/D30)*100</f>
        <v>#DIV/0!</v>
      </c>
      <c r="G30" s="185" t="e">
        <f>(E30/B30-1)*100</f>
        <v>#DIV/0!</v>
      </c>
      <c r="H30" s="199"/>
      <c r="I30" s="211"/>
      <c r="J30" s="183"/>
    </row>
    <row r="31" ht="23" customHeight="1" spans="1:10">
      <c r="A31" s="125" t="s">
        <v>65</v>
      </c>
      <c r="B31" s="126">
        <v>2462</v>
      </c>
      <c r="C31" s="126"/>
      <c r="D31" s="126">
        <v>363</v>
      </c>
      <c r="E31" s="126">
        <v>363</v>
      </c>
      <c r="F31" s="185">
        <f t="shared" ref="F31:F37" si="4">(E31/D31)*100</f>
        <v>100</v>
      </c>
      <c r="G31" s="185">
        <f t="shared" ref="G31:G37" si="5">(E31/B31-1)*100</f>
        <v>-85.2558895207149</v>
      </c>
      <c r="H31" s="199"/>
      <c r="I31" s="211"/>
      <c r="J31" s="183"/>
    </row>
    <row r="32" ht="23" customHeight="1" spans="1:10">
      <c r="A32" s="125" t="s">
        <v>66</v>
      </c>
      <c r="B32" s="126">
        <v>8679</v>
      </c>
      <c r="C32" s="126">
        <v>8000</v>
      </c>
      <c r="D32" s="126">
        <v>85517</v>
      </c>
      <c r="E32" s="126">
        <v>85517</v>
      </c>
      <c r="F32" s="185">
        <f t="shared" si="4"/>
        <v>100</v>
      </c>
      <c r="G32" s="185">
        <f t="shared" si="5"/>
        <v>885.332411568153</v>
      </c>
      <c r="H32" s="199"/>
      <c r="I32" s="211"/>
      <c r="J32" s="183"/>
    </row>
    <row r="33" ht="23" customHeight="1" spans="1:10">
      <c r="A33" s="125" t="s">
        <v>67</v>
      </c>
      <c r="B33" s="126"/>
      <c r="C33" s="126"/>
      <c r="D33" s="126"/>
      <c r="E33" s="126"/>
      <c r="F33" s="185" t="e">
        <f t="shared" si="4"/>
        <v>#DIV/0!</v>
      </c>
      <c r="G33" s="185" t="e">
        <f t="shared" si="5"/>
        <v>#DIV/0!</v>
      </c>
      <c r="H33" s="199"/>
      <c r="I33" s="211"/>
      <c r="J33" s="183"/>
    </row>
    <row r="34" ht="23" customHeight="1" spans="1:10">
      <c r="A34" s="125" t="s">
        <v>68</v>
      </c>
      <c r="B34" s="126">
        <v>1649</v>
      </c>
      <c r="C34" s="126">
        <v>1191</v>
      </c>
      <c r="D34" s="126">
        <v>1494</v>
      </c>
      <c r="E34" s="126">
        <v>1494</v>
      </c>
      <c r="F34" s="185">
        <f t="shared" si="4"/>
        <v>100</v>
      </c>
      <c r="G34" s="185">
        <f t="shared" si="5"/>
        <v>-9.39963614311704</v>
      </c>
      <c r="H34" s="199"/>
      <c r="I34" s="211"/>
      <c r="J34" s="183"/>
    </row>
    <row r="35" ht="23" customHeight="1" spans="1:10">
      <c r="A35" s="125" t="s">
        <v>69</v>
      </c>
      <c r="B35" s="126"/>
      <c r="C35" s="126"/>
      <c r="D35" s="126"/>
      <c r="E35" s="126"/>
      <c r="F35" s="185"/>
      <c r="G35" s="185"/>
      <c r="H35" s="199"/>
      <c r="I35" s="211"/>
      <c r="J35" s="183"/>
    </row>
    <row r="36" ht="23" customHeight="1" spans="1:10">
      <c r="A36" s="125" t="s">
        <v>70</v>
      </c>
      <c r="B36" s="126">
        <v>9600</v>
      </c>
      <c r="C36" s="126">
        <v>9100</v>
      </c>
      <c r="D36" s="126">
        <v>18166</v>
      </c>
      <c r="E36" s="126">
        <v>18166</v>
      </c>
      <c r="F36" s="185">
        <f t="shared" si="4"/>
        <v>100</v>
      </c>
      <c r="G36" s="185">
        <f t="shared" si="5"/>
        <v>89.2291666666667</v>
      </c>
      <c r="H36" s="199"/>
      <c r="I36" s="217"/>
      <c r="J36" s="183"/>
    </row>
    <row r="37" s="175" customFormat="1" ht="23" customHeight="1" spans="1:10">
      <c r="A37" s="189" t="s">
        <v>71</v>
      </c>
      <c r="B37" s="134">
        <f>SUM(B28:B34,B36)</f>
        <v>80124</v>
      </c>
      <c r="C37" s="134">
        <f>SUM(C28:C34,C36)</f>
        <v>64431</v>
      </c>
      <c r="D37" s="134">
        <f>SUM(D28:D34,D36)</f>
        <v>186719</v>
      </c>
      <c r="E37" s="134">
        <f>SUM(E28:E34,E36)</f>
        <v>186719</v>
      </c>
      <c r="F37" s="190">
        <f t="shared" si="4"/>
        <v>100</v>
      </c>
      <c r="G37" s="190">
        <f t="shared" si="5"/>
        <v>133.037541810194</v>
      </c>
      <c r="H37" s="206"/>
      <c r="I37" s="218"/>
      <c r="J37" s="191"/>
    </row>
    <row r="38" ht="20.15" customHeight="1" spans="8:10">
      <c r="H38" s="222"/>
      <c r="J38" s="183"/>
    </row>
    <row r="39" spans="10:10">
      <c r="J39" s="183"/>
    </row>
    <row r="40" spans="10:10">
      <c r="J40" s="183"/>
    </row>
    <row r="41" spans="10:10">
      <c r="J41" s="183"/>
    </row>
    <row r="42" spans="10:10">
      <c r="J42" s="183"/>
    </row>
    <row r="43" spans="10:10">
      <c r="J43" s="183"/>
    </row>
    <row r="44" spans="10:10">
      <c r="J44" s="183"/>
    </row>
    <row r="45" spans="10:10">
      <c r="J45" s="183"/>
    </row>
    <row r="46" spans="10:10">
      <c r="J46" s="183"/>
    </row>
  </sheetData>
  <mergeCells count="8">
    <mergeCell ref="A1:I1"/>
    <mergeCell ref="F2:G2"/>
    <mergeCell ref="C3:F3"/>
    <mergeCell ref="A3:A4"/>
    <mergeCell ref="B3:B4"/>
    <mergeCell ref="G3:G4"/>
    <mergeCell ref="H3:H4"/>
    <mergeCell ref="I3:I4"/>
  </mergeCells>
  <printOptions horizontalCentered="1" verticalCentered="1"/>
  <pageMargins left="0.788888888888889" right="0.788888888888889" top="0.788888888888889" bottom="0.788888888888889" header="0.279166666666667" footer="0.388888888888889"/>
  <pageSetup paperSize="9" scale="8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"/>
  <sheetViews>
    <sheetView showZeros="0" workbookViewId="0">
      <pane xSplit="1" ySplit="4" topLeftCell="B26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4.25"/>
  <cols>
    <col min="1" max="1" width="27.5" style="174" customWidth="1"/>
    <col min="2" max="2" width="12.9166666666667" style="174" customWidth="1"/>
    <col min="3" max="3" width="10.1666666666667" style="174" customWidth="1"/>
    <col min="4" max="4" width="12.0833333333333" style="174" customWidth="1"/>
    <col min="5" max="5" width="9.91666666666667" style="174" customWidth="1"/>
    <col min="6" max="6" width="12.6666666666667" style="174" customWidth="1"/>
    <col min="7" max="7" width="10.0833333333333" style="174" customWidth="1"/>
    <col min="8" max="27" width="5.58333333333333" style="174" customWidth="1"/>
    <col min="28" max="247" width="9" style="174"/>
  </cols>
  <sheetData>
    <row r="1" ht="22.5" customHeight="1" spans="1:8">
      <c r="A1" s="219" t="s">
        <v>72</v>
      </c>
      <c r="B1" s="220"/>
      <c r="C1" s="220"/>
      <c r="D1" s="220"/>
      <c r="E1" s="220"/>
      <c r="F1" s="220"/>
      <c r="G1" s="220"/>
      <c r="H1" s="207"/>
    </row>
    <row r="2" ht="23" customHeight="1" spans="1:7">
      <c r="A2" s="196" t="s">
        <v>73</v>
      </c>
      <c r="B2" s="197"/>
      <c r="C2" s="197"/>
      <c r="D2" s="197"/>
      <c r="E2" s="197"/>
      <c r="F2" s="144" t="s">
        <v>31</v>
      </c>
      <c r="G2" s="178"/>
    </row>
    <row r="3" ht="23" customHeight="1" spans="1:8">
      <c r="A3" s="179" t="s">
        <v>32</v>
      </c>
      <c r="B3" s="180" t="s">
        <v>33</v>
      </c>
      <c r="C3" s="181" t="s">
        <v>34</v>
      </c>
      <c r="D3" s="181"/>
      <c r="E3" s="181"/>
      <c r="F3" s="181"/>
      <c r="G3" s="182" t="s">
        <v>35</v>
      </c>
      <c r="H3" s="183"/>
    </row>
    <row r="4" ht="23" customHeight="1" spans="1:8">
      <c r="A4" s="181"/>
      <c r="B4" s="180"/>
      <c r="C4" s="182" t="s">
        <v>37</v>
      </c>
      <c r="D4" s="182" t="s">
        <v>38</v>
      </c>
      <c r="E4" s="182" t="s">
        <v>39</v>
      </c>
      <c r="F4" s="182" t="s">
        <v>74</v>
      </c>
      <c r="G4" s="180"/>
      <c r="H4" s="183"/>
    </row>
    <row r="5" ht="23" customHeight="1" spans="1:8">
      <c r="A5" s="125" t="s">
        <v>75</v>
      </c>
      <c r="B5" s="126">
        <v>6899</v>
      </c>
      <c r="C5" s="184">
        <v>9134</v>
      </c>
      <c r="D5" s="126">
        <v>7135</v>
      </c>
      <c r="E5" s="126">
        <v>7098</v>
      </c>
      <c r="F5" s="185">
        <f t="shared" ref="F5:F18" si="0">(E5/D5)*100</f>
        <v>99.4814295725298</v>
      </c>
      <c r="G5" s="185">
        <f t="shared" ref="G5:G18" si="1">(E5/B5-1)*100</f>
        <v>2.88447601101609</v>
      </c>
      <c r="H5" s="183"/>
    </row>
    <row r="6" ht="23" customHeight="1" spans="1:8">
      <c r="A6" s="125" t="s">
        <v>76</v>
      </c>
      <c r="B6" s="126">
        <v>3</v>
      </c>
      <c r="C6" s="184">
        <v>33</v>
      </c>
      <c r="D6" s="126">
        <v>3</v>
      </c>
      <c r="E6" s="126">
        <v>3</v>
      </c>
      <c r="F6" s="185">
        <f t="shared" si="0"/>
        <v>100</v>
      </c>
      <c r="G6" s="185">
        <v>0</v>
      </c>
      <c r="H6" s="183"/>
    </row>
    <row r="7" ht="23" customHeight="1" spans="1:8">
      <c r="A7" s="186" t="s">
        <v>77</v>
      </c>
      <c r="B7" s="184">
        <v>3092</v>
      </c>
      <c r="C7" s="187">
        <v>4057</v>
      </c>
      <c r="D7" s="184">
        <v>3576</v>
      </c>
      <c r="E7" s="184">
        <v>3551</v>
      </c>
      <c r="F7" s="185">
        <f t="shared" si="0"/>
        <v>99.3008948545861</v>
      </c>
      <c r="G7" s="185">
        <f t="shared" si="1"/>
        <v>14.8447606727037</v>
      </c>
      <c r="H7" s="183"/>
    </row>
    <row r="8" ht="23" customHeight="1" spans="1:8">
      <c r="A8" s="188" t="s">
        <v>78</v>
      </c>
      <c r="B8" s="126">
        <v>18078</v>
      </c>
      <c r="C8" s="187">
        <v>15119</v>
      </c>
      <c r="D8" s="126">
        <v>18636</v>
      </c>
      <c r="E8" s="126">
        <v>18083</v>
      </c>
      <c r="F8" s="185">
        <f t="shared" si="0"/>
        <v>97.0326250268298</v>
      </c>
      <c r="G8" s="185">
        <f t="shared" si="1"/>
        <v>0.0276579267618038</v>
      </c>
      <c r="H8" s="183"/>
    </row>
    <row r="9" ht="23" customHeight="1" spans="1:8">
      <c r="A9" s="186" t="s">
        <v>79</v>
      </c>
      <c r="B9" s="126">
        <v>3100</v>
      </c>
      <c r="C9" s="184"/>
      <c r="D9" s="126">
        <v>2553</v>
      </c>
      <c r="E9" s="126">
        <v>2553</v>
      </c>
      <c r="F9" s="185">
        <f t="shared" si="0"/>
        <v>100</v>
      </c>
      <c r="G9" s="185">
        <f t="shared" si="1"/>
        <v>-17.6451612903226</v>
      </c>
      <c r="H9" s="183"/>
    </row>
    <row r="10" ht="23" customHeight="1" spans="1:8">
      <c r="A10" s="125" t="s">
        <v>80</v>
      </c>
      <c r="B10" s="126">
        <v>675</v>
      </c>
      <c r="C10" s="187">
        <v>491</v>
      </c>
      <c r="D10" s="126">
        <v>690</v>
      </c>
      <c r="E10" s="126">
        <v>680</v>
      </c>
      <c r="F10" s="185">
        <f t="shared" si="0"/>
        <v>98.5507246376812</v>
      </c>
      <c r="G10" s="185">
        <f t="shared" si="1"/>
        <v>0.740740740740731</v>
      </c>
      <c r="H10" s="183"/>
    </row>
    <row r="11" ht="23" customHeight="1" spans="1:8">
      <c r="A11" s="125" t="s">
        <v>81</v>
      </c>
      <c r="B11" s="126">
        <v>7783</v>
      </c>
      <c r="C11" s="187">
        <v>7674</v>
      </c>
      <c r="D11" s="126">
        <v>6871</v>
      </c>
      <c r="E11" s="126">
        <v>6860</v>
      </c>
      <c r="F11" s="185">
        <f t="shared" si="0"/>
        <v>99.8399068548974</v>
      </c>
      <c r="G11" s="185">
        <f t="shared" si="1"/>
        <v>-11.8591802646794</v>
      </c>
      <c r="H11" s="183"/>
    </row>
    <row r="12" ht="23" customHeight="1" spans="1:8">
      <c r="A12" s="125" t="s">
        <v>82</v>
      </c>
      <c r="B12" s="126">
        <v>1756</v>
      </c>
      <c r="C12" s="187">
        <v>1255</v>
      </c>
      <c r="D12" s="126">
        <v>2372</v>
      </c>
      <c r="E12" s="126">
        <v>2355</v>
      </c>
      <c r="F12" s="185">
        <f t="shared" si="0"/>
        <v>99.283305227656</v>
      </c>
      <c r="G12" s="185">
        <f t="shared" si="1"/>
        <v>34.1116173120729</v>
      </c>
      <c r="H12" s="183"/>
    </row>
    <row r="13" ht="23" customHeight="1" spans="1:8">
      <c r="A13" s="125" t="s">
        <v>83</v>
      </c>
      <c r="B13" s="126">
        <v>4664</v>
      </c>
      <c r="C13" s="187">
        <v>3605</v>
      </c>
      <c r="D13" s="126">
        <v>776</v>
      </c>
      <c r="E13" s="126">
        <v>746</v>
      </c>
      <c r="F13" s="185">
        <f t="shared" si="0"/>
        <v>96.1340206185567</v>
      </c>
      <c r="G13" s="185">
        <f t="shared" si="1"/>
        <v>-84.0051457975986</v>
      </c>
      <c r="H13" s="183"/>
    </row>
    <row r="14" ht="23" customHeight="1" spans="1:8">
      <c r="A14" s="125" t="s">
        <v>84</v>
      </c>
      <c r="B14" s="126">
        <v>13635</v>
      </c>
      <c r="C14" s="187">
        <v>12077</v>
      </c>
      <c r="D14" s="126">
        <v>24633</v>
      </c>
      <c r="E14" s="126">
        <v>24329</v>
      </c>
      <c r="F14" s="185">
        <f t="shared" si="0"/>
        <v>98.7658831648601</v>
      </c>
      <c r="G14" s="185">
        <f t="shared" si="1"/>
        <v>78.4305097176384</v>
      </c>
      <c r="H14" s="183"/>
    </row>
    <row r="15" ht="23" customHeight="1" spans="1:8">
      <c r="A15" s="125" t="s">
        <v>85</v>
      </c>
      <c r="B15" s="126">
        <v>6818</v>
      </c>
      <c r="C15" s="187">
        <v>5104</v>
      </c>
      <c r="D15" s="126">
        <v>6560</v>
      </c>
      <c r="E15" s="126">
        <v>6402</v>
      </c>
      <c r="F15" s="185">
        <f t="shared" si="0"/>
        <v>97.5914634146341</v>
      </c>
      <c r="G15" s="185">
        <f t="shared" si="1"/>
        <v>-6.10149603989439</v>
      </c>
      <c r="H15" s="183"/>
    </row>
    <row r="16" ht="23" customHeight="1" spans="1:8">
      <c r="A16" s="125" t="s">
        <v>86</v>
      </c>
      <c r="B16" s="126">
        <v>12</v>
      </c>
      <c r="C16" s="187">
        <v>31</v>
      </c>
      <c r="D16" s="126">
        <v>109</v>
      </c>
      <c r="E16" s="126">
        <v>109</v>
      </c>
      <c r="F16" s="185">
        <f t="shared" si="0"/>
        <v>100</v>
      </c>
      <c r="G16" s="185">
        <f t="shared" si="1"/>
        <v>808.333333333333</v>
      </c>
      <c r="H16" s="183"/>
    </row>
    <row r="17" ht="23" customHeight="1" spans="1:8">
      <c r="A17" s="125" t="s">
        <v>87</v>
      </c>
      <c r="B17" s="126">
        <v>1683</v>
      </c>
      <c r="C17" s="187">
        <v>963</v>
      </c>
      <c r="D17" s="126">
        <v>13462</v>
      </c>
      <c r="E17" s="126">
        <v>13428</v>
      </c>
      <c r="F17" s="185">
        <f t="shared" si="0"/>
        <v>99.7474372307235</v>
      </c>
      <c r="G17" s="185">
        <f t="shared" si="1"/>
        <v>697.860962566845</v>
      </c>
      <c r="H17" s="183"/>
    </row>
    <row r="18" ht="23" customHeight="1" spans="1:8">
      <c r="A18" s="125" t="s">
        <v>88</v>
      </c>
      <c r="B18" s="126">
        <v>269</v>
      </c>
      <c r="C18" s="187">
        <v>625</v>
      </c>
      <c r="D18" s="126">
        <v>2412</v>
      </c>
      <c r="E18" s="126">
        <v>2412</v>
      </c>
      <c r="F18" s="185">
        <f t="shared" si="0"/>
        <v>100</v>
      </c>
      <c r="G18" s="185">
        <f t="shared" si="1"/>
        <v>796.654275092937</v>
      </c>
      <c r="H18" s="183"/>
    </row>
    <row r="19" ht="23" customHeight="1" spans="1:8">
      <c r="A19" s="125" t="s">
        <v>89</v>
      </c>
      <c r="B19" s="126"/>
      <c r="C19" s="187"/>
      <c r="D19" s="126">
        <v>70</v>
      </c>
      <c r="E19" s="126"/>
      <c r="F19" s="185"/>
      <c r="G19" s="185"/>
      <c r="H19" s="183"/>
    </row>
    <row r="20" ht="23" customHeight="1" spans="1:8">
      <c r="A20" s="125" t="s">
        <v>90</v>
      </c>
      <c r="B20" s="126">
        <v>2991</v>
      </c>
      <c r="C20" s="187">
        <v>379</v>
      </c>
      <c r="D20" s="126">
        <v>943</v>
      </c>
      <c r="E20" s="126">
        <v>934</v>
      </c>
      <c r="F20" s="185">
        <f>(E20/D20)*100</f>
        <v>99.0455991516437</v>
      </c>
      <c r="G20" s="185">
        <f>(E20/B20-1)*100</f>
        <v>-68.7729856235373</v>
      </c>
      <c r="H20" s="183"/>
    </row>
    <row r="21" ht="23" customHeight="1" spans="1:8">
      <c r="A21" s="125" t="s">
        <v>91</v>
      </c>
      <c r="B21" s="126">
        <v>794</v>
      </c>
      <c r="C21" s="187">
        <v>983</v>
      </c>
      <c r="D21" s="126">
        <v>4081</v>
      </c>
      <c r="E21" s="126">
        <v>4081</v>
      </c>
      <c r="F21" s="185">
        <f>(E21/D21)*100</f>
        <v>100</v>
      </c>
      <c r="G21" s="185">
        <f>(E21/B21-1)*100</f>
        <v>413.979848866499</v>
      </c>
      <c r="H21" s="183"/>
    </row>
    <row r="22" ht="23" customHeight="1" spans="1:8">
      <c r="A22" s="125" t="s">
        <v>92</v>
      </c>
      <c r="B22" s="126"/>
      <c r="C22" s="187"/>
      <c r="D22" s="126">
        <v>2</v>
      </c>
      <c r="E22" s="126">
        <v>2</v>
      </c>
      <c r="F22" s="185"/>
      <c r="G22" s="185"/>
      <c r="H22" s="183"/>
    </row>
    <row r="23" ht="23" customHeight="1" spans="1:8">
      <c r="A23" s="125" t="s">
        <v>93</v>
      </c>
      <c r="B23" s="126">
        <v>50</v>
      </c>
      <c r="C23" s="187">
        <v>50</v>
      </c>
      <c r="D23" s="126">
        <v>170</v>
      </c>
      <c r="E23" s="126">
        <v>170</v>
      </c>
      <c r="F23" s="185">
        <f>(E23/D23)*100</f>
        <v>100</v>
      </c>
      <c r="G23" s="185">
        <f>(E23/B23-1)*100</f>
        <v>240</v>
      </c>
      <c r="H23" s="183"/>
    </row>
    <row r="24" s="174" customFormat="1" ht="23" customHeight="1" spans="1:256">
      <c r="A24" s="125" t="s">
        <v>94</v>
      </c>
      <c r="B24" s="126">
        <v>1789</v>
      </c>
      <c r="C24" s="187">
        <v>2000</v>
      </c>
      <c r="D24" s="126">
        <v>2129</v>
      </c>
      <c r="E24" s="126">
        <v>2129</v>
      </c>
      <c r="F24" s="185">
        <f>(E24/D24)*100</f>
        <v>100</v>
      </c>
      <c r="G24" s="185">
        <f>(E24/B24-1)*100</f>
        <v>19.0050307434321</v>
      </c>
      <c r="H24" s="183"/>
      <c r="IN24"/>
      <c r="IO24"/>
      <c r="IP24"/>
      <c r="IQ24"/>
      <c r="IR24"/>
      <c r="IS24"/>
      <c r="IT24"/>
      <c r="IU24"/>
      <c r="IV24"/>
    </row>
    <row r="25" ht="23" customHeight="1" spans="1:8">
      <c r="A25" s="125" t="s">
        <v>95</v>
      </c>
      <c r="B25" s="126">
        <v>7</v>
      </c>
      <c r="C25" s="126"/>
      <c r="D25" s="126">
        <v>91</v>
      </c>
      <c r="E25" s="126">
        <v>91</v>
      </c>
      <c r="F25" s="185">
        <f>(E25/D25)*100</f>
        <v>100</v>
      </c>
      <c r="G25" s="185">
        <f>(E25/B25-1)*100</f>
        <v>1200</v>
      </c>
      <c r="H25" s="183"/>
    </row>
    <row r="26" s="175" customFormat="1" ht="23" customHeight="1" spans="1:8">
      <c r="A26" s="189" t="s">
        <v>96</v>
      </c>
      <c r="B26" s="134">
        <f>SUM(B5:B25)</f>
        <v>74098</v>
      </c>
      <c r="C26" s="134">
        <f>SUM(C5:C25)</f>
        <v>63580</v>
      </c>
      <c r="D26" s="134">
        <f>SUM(D5:D25)</f>
        <v>97274</v>
      </c>
      <c r="E26" s="134">
        <f>SUM(E5:E25)</f>
        <v>96016</v>
      </c>
      <c r="F26" s="190">
        <f>(E26/D26)*100</f>
        <v>98.7067458930444</v>
      </c>
      <c r="G26" s="190">
        <f>(E26/B26-1)*100</f>
        <v>29.5797457421253</v>
      </c>
      <c r="H26" s="191"/>
    </row>
    <row r="27" ht="23" customHeight="1" spans="1:8">
      <c r="A27" s="125" t="s">
        <v>97</v>
      </c>
      <c r="B27" s="126">
        <v>490</v>
      </c>
      <c r="C27" s="126">
        <v>851</v>
      </c>
      <c r="D27" s="126">
        <v>2059</v>
      </c>
      <c r="E27" s="126">
        <v>2059</v>
      </c>
      <c r="F27" s="185">
        <f t="shared" ref="F27:F33" si="2">(E27/D27)*100</f>
        <v>100</v>
      </c>
      <c r="G27" s="185">
        <f t="shared" ref="G27:G33" si="3">(E27/B27-1)*100</f>
        <v>320.204081632653</v>
      </c>
      <c r="H27" s="183"/>
    </row>
    <row r="28" ht="23" customHeight="1" spans="1:8">
      <c r="A28" s="125" t="s">
        <v>98</v>
      </c>
      <c r="B28" s="126">
        <v>3679</v>
      </c>
      <c r="C28" s="126"/>
      <c r="D28" s="126">
        <v>84517</v>
      </c>
      <c r="E28" s="126">
        <v>84517</v>
      </c>
      <c r="F28" s="185">
        <f t="shared" si="2"/>
        <v>100</v>
      </c>
      <c r="G28" s="185">
        <f t="shared" si="3"/>
        <v>2197.28187007339</v>
      </c>
      <c r="H28" s="183"/>
    </row>
    <row r="29" ht="23" customHeight="1" spans="1:8">
      <c r="A29" s="125" t="s">
        <v>99</v>
      </c>
      <c r="B29" s="126">
        <v>363</v>
      </c>
      <c r="C29" s="126"/>
      <c r="D29" s="126">
        <v>2869</v>
      </c>
      <c r="E29" s="126">
        <v>2869</v>
      </c>
      <c r="F29" s="185">
        <f t="shared" si="2"/>
        <v>100</v>
      </c>
      <c r="G29" s="185">
        <f t="shared" si="3"/>
        <v>690.358126721763</v>
      </c>
      <c r="H29" s="183"/>
    </row>
    <row r="30" ht="23" customHeight="1" spans="1:8">
      <c r="A30" s="125" t="s">
        <v>100</v>
      </c>
      <c r="B30" s="126">
        <v>1494</v>
      </c>
      <c r="C30" s="126"/>
      <c r="D30" s="126"/>
      <c r="E30" s="126">
        <v>1258</v>
      </c>
      <c r="F30" s="185" t="e">
        <f t="shared" si="2"/>
        <v>#DIV/0!</v>
      </c>
      <c r="G30" s="185">
        <f t="shared" si="3"/>
        <v>-15.7965194109772</v>
      </c>
      <c r="H30" s="183"/>
    </row>
    <row r="31" ht="23" customHeight="1" spans="1:8">
      <c r="A31" s="126" t="s">
        <v>101</v>
      </c>
      <c r="B31" s="126">
        <v>1494</v>
      </c>
      <c r="C31" s="126"/>
      <c r="D31" s="126"/>
      <c r="E31" s="126">
        <v>1258</v>
      </c>
      <c r="F31" s="185" t="e">
        <f t="shared" si="2"/>
        <v>#DIV/0!</v>
      </c>
      <c r="G31" s="185">
        <f t="shared" si="3"/>
        <v>-15.7965194109772</v>
      </c>
      <c r="H31" s="183"/>
    </row>
    <row r="32" s="175" customFormat="1" ht="23" customHeight="1" spans="1:8">
      <c r="A32" s="125" t="s">
        <v>102</v>
      </c>
      <c r="B32" s="126"/>
      <c r="C32" s="126"/>
      <c r="D32" s="126"/>
      <c r="E32" s="126"/>
      <c r="F32" s="185" t="e">
        <f t="shared" si="2"/>
        <v>#DIV/0!</v>
      </c>
      <c r="G32" s="185" t="e">
        <f t="shared" si="3"/>
        <v>#DIV/0!</v>
      </c>
      <c r="H32" s="191"/>
    </row>
    <row r="33" ht="23" customHeight="1" spans="1:8">
      <c r="A33" s="189" t="s">
        <v>103</v>
      </c>
      <c r="B33" s="134">
        <f>SUM(B26:B30)</f>
        <v>80124</v>
      </c>
      <c r="C33" s="134">
        <f>SUM(C26:C30)</f>
        <v>64431</v>
      </c>
      <c r="D33" s="134">
        <f>SUM(D26:D30)</f>
        <v>186719</v>
      </c>
      <c r="E33" s="134">
        <f>SUM(E26:E30)</f>
        <v>186719</v>
      </c>
      <c r="F33" s="190">
        <f t="shared" si="2"/>
        <v>100</v>
      </c>
      <c r="G33" s="190">
        <f t="shared" si="3"/>
        <v>133.037541810194</v>
      </c>
      <c r="H33" s="183"/>
    </row>
    <row r="34" ht="20.15" customHeight="1" spans="6:8">
      <c r="F34" s="197"/>
      <c r="G34" s="197"/>
      <c r="H34" s="183"/>
    </row>
    <row r="35" spans="8:8">
      <c r="H35" s="183"/>
    </row>
    <row r="36" spans="8:8">
      <c r="H36" s="183"/>
    </row>
    <row r="37" spans="8:8">
      <c r="H37" s="183"/>
    </row>
    <row r="38" spans="8:8">
      <c r="H38" s="183"/>
    </row>
    <row r="39" spans="8:8">
      <c r="H39" s="183"/>
    </row>
    <row r="40" spans="8:8">
      <c r="H40" s="183"/>
    </row>
    <row r="41" spans="8:8">
      <c r="H41" s="183"/>
    </row>
    <row r="42" spans="8:8">
      <c r="H42" s="183"/>
    </row>
  </sheetData>
  <mergeCells count="6">
    <mergeCell ref="A1:G1"/>
    <mergeCell ref="F2:G2"/>
    <mergeCell ref="C3:F3"/>
    <mergeCell ref="A3:A4"/>
    <mergeCell ref="B3:B4"/>
    <mergeCell ref="G3:G4"/>
  </mergeCells>
  <printOptions horizontalCentered="1" verticalCentered="1"/>
  <pageMargins left="0.788888888888889" right="0.788888888888889" top="0.788888888888889" bottom="0.788888888888889" header="0.279166666666667" footer="0.2"/>
  <pageSetup paperSize="9" scale="8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A1" sqref="A1:I1"/>
    </sheetView>
  </sheetViews>
  <sheetFormatPr defaultColWidth="9" defaultRowHeight="14.25"/>
  <cols>
    <col min="1" max="1" width="26.0833333333333" style="174" customWidth="1"/>
    <col min="2" max="2" width="13.1666666666667" style="174" customWidth="1"/>
    <col min="3" max="5" width="10.5" style="174" customWidth="1"/>
    <col min="6" max="6" width="12.6666666666667" style="174" customWidth="1"/>
    <col min="7" max="7" width="10.5" style="174" customWidth="1"/>
    <col min="8" max="8" width="5.58333333333333" style="193" hidden="1" customWidth="1"/>
    <col min="9" max="9" width="5.91666666666667" style="193" hidden="1" customWidth="1"/>
    <col min="10" max="13" width="5.58333333333333" style="174" customWidth="1"/>
    <col min="14" max="16384" width="9" style="174"/>
  </cols>
  <sheetData>
    <row r="1" ht="22.5" customHeight="1" spans="1:10">
      <c r="A1" s="194" t="s">
        <v>29</v>
      </c>
      <c r="B1" s="195"/>
      <c r="C1" s="195"/>
      <c r="D1" s="195"/>
      <c r="E1" s="195"/>
      <c r="F1" s="195"/>
      <c r="G1" s="195"/>
      <c r="H1" s="195"/>
      <c r="I1" s="195"/>
      <c r="J1" s="207"/>
    </row>
    <row r="2" ht="20" customHeight="1" spans="1:9">
      <c r="A2" s="196" t="s">
        <v>104</v>
      </c>
      <c r="B2" s="197"/>
      <c r="C2" s="197"/>
      <c r="D2" s="197"/>
      <c r="E2" s="197"/>
      <c r="F2" s="144" t="s">
        <v>31</v>
      </c>
      <c r="G2" s="178"/>
      <c r="H2" s="177"/>
      <c r="I2" s="208"/>
    </row>
    <row r="3" ht="23" customHeight="1" spans="1:10">
      <c r="A3" s="179" t="s">
        <v>32</v>
      </c>
      <c r="B3" s="180" t="s">
        <v>33</v>
      </c>
      <c r="C3" s="181" t="s">
        <v>34</v>
      </c>
      <c r="D3" s="181"/>
      <c r="E3" s="181"/>
      <c r="F3" s="181"/>
      <c r="G3" s="182" t="s">
        <v>35</v>
      </c>
      <c r="H3" s="198" t="s">
        <v>36</v>
      </c>
      <c r="I3" s="209" t="s">
        <v>36</v>
      </c>
      <c r="J3" s="183"/>
    </row>
    <row r="4" ht="23" customHeight="1" spans="1:10">
      <c r="A4" s="181"/>
      <c r="B4" s="180"/>
      <c r="C4" s="182" t="s">
        <v>37</v>
      </c>
      <c r="D4" s="182" t="s">
        <v>38</v>
      </c>
      <c r="E4" s="182" t="s">
        <v>39</v>
      </c>
      <c r="F4" s="182" t="s">
        <v>40</v>
      </c>
      <c r="G4" s="180"/>
      <c r="H4" s="199"/>
      <c r="I4" s="210"/>
      <c r="J4" s="183"/>
    </row>
    <row r="5" ht="23" customHeight="1" spans="1:10">
      <c r="A5" s="125" t="s">
        <v>41</v>
      </c>
      <c r="B5" s="126">
        <f>SUM(B6:B17)</f>
        <v>17740</v>
      </c>
      <c r="C5" s="126">
        <f>SUM(C6:C19)</f>
        <v>17760</v>
      </c>
      <c r="D5" s="126">
        <f>SUM(D6:D19)</f>
        <v>21319</v>
      </c>
      <c r="E5" s="126">
        <f>SUM(E6:E19)</f>
        <v>21319</v>
      </c>
      <c r="F5" s="185">
        <f>(E5/D5)*100</f>
        <v>100</v>
      </c>
      <c r="G5" s="185">
        <f>(E5/B5-1)*100</f>
        <v>20.1747463359639</v>
      </c>
      <c r="H5" s="199"/>
      <c r="I5" s="211"/>
      <c r="J5" s="183"/>
    </row>
    <row r="6" ht="23" customHeight="1" spans="1:10">
      <c r="A6" s="126" t="s">
        <v>42</v>
      </c>
      <c r="B6" s="126">
        <v>4922</v>
      </c>
      <c r="C6" s="200">
        <v>6500</v>
      </c>
      <c r="D6" s="126">
        <v>5032</v>
      </c>
      <c r="E6" s="126">
        <v>5032</v>
      </c>
      <c r="F6" s="185">
        <f>(E6/D6)*100</f>
        <v>100</v>
      </c>
      <c r="G6" s="185">
        <f>(E6/B6-1)*100</f>
        <v>2.23486387647298</v>
      </c>
      <c r="H6" s="201"/>
      <c r="I6" s="212"/>
      <c r="J6" s="183"/>
    </row>
    <row r="7" ht="23" customHeight="1" spans="1:10">
      <c r="A7" s="126" t="s">
        <v>43</v>
      </c>
      <c r="B7" s="126"/>
      <c r="C7" s="200"/>
      <c r="D7" s="126">
        <v>45</v>
      </c>
      <c r="E7" s="126">
        <v>45</v>
      </c>
      <c r="F7" s="185"/>
      <c r="G7" s="185"/>
      <c r="H7" s="201"/>
      <c r="I7" s="212"/>
      <c r="J7" s="183"/>
    </row>
    <row r="8" ht="23" customHeight="1" spans="1:10">
      <c r="A8" s="125" t="s">
        <v>44</v>
      </c>
      <c r="B8" s="126">
        <v>791</v>
      </c>
      <c r="C8" s="200">
        <v>1720</v>
      </c>
      <c r="D8" s="126">
        <v>634</v>
      </c>
      <c r="E8" s="126">
        <v>634</v>
      </c>
      <c r="F8" s="185">
        <f>(E8/D8)*100</f>
        <v>100</v>
      </c>
      <c r="G8" s="185">
        <f>(E8/B8-1)*100</f>
        <v>-19.8482932996207</v>
      </c>
      <c r="H8" s="199"/>
      <c r="I8" s="213"/>
      <c r="J8" s="183"/>
    </row>
    <row r="9" ht="23" customHeight="1" spans="1:10">
      <c r="A9" s="125" t="s">
        <v>45</v>
      </c>
      <c r="B9" s="126">
        <v>689</v>
      </c>
      <c r="C9" s="200">
        <v>800</v>
      </c>
      <c r="D9" s="126">
        <v>854</v>
      </c>
      <c r="E9" s="126">
        <v>854</v>
      </c>
      <c r="F9" s="185">
        <f>(E9/D9)*100</f>
        <v>100</v>
      </c>
      <c r="G9" s="185">
        <f>(E9/B9-1)*100</f>
        <v>23.9477503628447</v>
      </c>
      <c r="H9" s="199"/>
      <c r="I9" s="214"/>
      <c r="J9" s="183"/>
    </row>
    <row r="10" ht="23" customHeight="1" spans="1:10">
      <c r="A10" s="126" t="s">
        <v>46</v>
      </c>
      <c r="B10" s="126">
        <v>1361</v>
      </c>
      <c r="C10" s="200">
        <v>1400</v>
      </c>
      <c r="D10" s="126">
        <v>1464</v>
      </c>
      <c r="E10" s="126">
        <v>1464</v>
      </c>
      <c r="F10" s="185">
        <f t="shared" ref="F10:F17" si="0">(E10/D10)*100</f>
        <v>100</v>
      </c>
      <c r="G10" s="185">
        <f t="shared" ref="G10:G17" si="1">(E10/B10-1)*100</f>
        <v>7.56796473181485</v>
      </c>
      <c r="H10" s="199"/>
      <c r="I10" s="212"/>
      <c r="J10" s="183"/>
    </row>
    <row r="11" ht="23" customHeight="1" spans="1:10">
      <c r="A11" s="125" t="s">
        <v>47</v>
      </c>
      <c r="B11" s="126">
        <v>478</v>
      </c>
      <c r="C11" s="200">
        <v>530</v>
      </c>
      <c r="D11" s="126">
        <v>475</v>
      </c>
      <c r="E11" s="126">
        <v>475</v>
      </c>
      <c r="F11" s="185">
        <f t="shared" si="0"/>
        <v>100</v>
      </c>
      <c r="G11" s="185">
        <f t="shared" si="1"/>
        <v>-0.627615062761511</v>
      </c>
      <c r="H11" s="199"/>
      <c r="I11" s="213"/>
      <c r="J11" s="183"/>
    </row>
    <row r="12" ht="23" customHeight="1" spans="1:10">
      <c r="A12" s="125" t="s">
        <v>48</v>
      </c>
      <c r="B12" s="126">
        <v>322</v>
      </c>
      <c r="C12" s="200">
        <v>400</v>
      </c>
      <c r="D12" s="126">
        <v>324</v>
      </c>
      <c r="E12" s="126">
        <v>324</v>
      </c>
      <c r="F12" s="185">
        <f t="shared" si="0"/>
        <v>100</v>
      </c>
      <c r="G12" s="185">
        <f t="shared" si="1"/>
        <v>0.62111801242235</v>
      </c>
      <c r="H12" s="199"/>
      <c r="I12" s="214"/>
      <c r="J12" s="183"/>
    </row>
    <row r="13" ht="23" customHeight="1" spans="1:10">
      <c r="A13" s="126" t="s">
        <v>49</v>
      </c>
      <c r="B13" s="126">
        <v>482</v>
      </c>
      <c r="C13" s="200">
        <v>560</v>
      </c>
      <c r="D13" s="126">
        <v>584</v>
      </c>
      <c r="E13" s="126">
        <v>584</v>
      </c>
      <c r="F13" s="185">
        <f t="shared" si="0"/>
        <v>100</v>
      </c>
      <c r="G13" s="185">
        <f t="shared" si="1"/>
        <v>21.1618257261411</v>
      </c>
      <c r="H13" s="199"/>
      <c r="I13" s="211"/>
      <c r="J13" s="183"/>
    </row>
    <row r="14" ht="23" customHeight="1" spans="1:10">
      <c r="A14" s="126" t="s">
        <v>50</v>
      </c>
      <c r="B14" s="126">
        <v>1724</v>
      </c>
      <c r="C14" s="200">
        <v>1900</v>
      </c>
      <c r="D14" s="126">
        <v>2465</v>
      </c>
      <c r="E14" s="126">
        <v>2465</v>
      </c>
      <c r="F14" s="185">
        <f t="shared" si="0"/>
        <v>100</v>
      </c>
      <c r="G14" s="185">
        <f t="shared" si="1"/>
        <v>42.9814385150812</v>
      </c>
      <c r="H14" s="201"/>
      <c r="I14" s="211"/>
      <c r="J14" s="183"/>
    </row>
    <row r="15" ht="23" customHeight="1" spans="1:10">
      <c r="A15" s="126" t="s">
        <v>51</v>
      </c>
      <c r="B15" s="126">
        <v>336</v>
      </c>
      <c r="C15" s="200">
        <v>470</v>
      </c>
      <c r="D15" s="126">
        <v>472</v>
      </c>
      <c r="E15" s="126">
        <v>472</v>
      </c>
      <c r="F15" s="185">
        <f t="shared" si="0"/>
        <v>100</v>
      </c>
      <c r="G15" s="185">
        <f t="shared" si="1"/>
        <v>40.4761904761905</v>
      </c>
      <c r="H15" s="201"/>
      <c r="I15" s="211"/>
      <c r="J15" s="183"/>
    </row>
    <row r="16" ht="23" customHeight="1" spans="1:10">
      <c r="A16" s="126" t="s">
        <v>52</v>
      </c>
      <c r="B16" s="126">
        <v>883</v>
      </c>
      <c r="C16" s="200">
        <v>700</v>
      </c>
      <c r="D16" s="126">
        <v>2537</v>
      </c>
      <c r="E16" s="126">
        <v>2537</v>
      </c>
      <c r="F16" s="185">
        <f t="shared" si="0"/>
        <v>100</v>
      </c>
      <c r="G16" s="185">
        <f t="shared" si="1"/>
        <v>187.315968289921</v>
      </c>
      <c r="H16" s="201"/>
      <c r="I16" s="211"/>
      <c r="J16" s="183"/>
    </row>
    <row r="17" ht="23" customHeight="1" spans="1:10">
      <c r="A17" s="126" t="s">
        <v>53</v>
      </c>
      <c r="B17" s="126">
        <v>5752</v>
      </c>
      <c r="C17" s="202">
        <v>2700</v>
      </c>
      <c r="D17" s="126">
        <v>6351</v>
      </c>
      <c r="E17" s="126">
        <v>6351</v>
      </c>
      <c r="F17" s="185">
        <f t="shared" si="0"/>
        <v>100</v>
      </c>
      <c r="G17" s="185">
        <f t="shared" si="1"/>
        <v>10.413769123783</v>
      </c>
      <c r="H17" s="201"/>
      <c r="I17" s="211"/>
      <c r="J17" s="183"/>
    </row>
    <row r="18" ht="23" customHeight="1" spans="1:10">
      <c r="A18" s="126" t="s">
        <v>54</v>
      </c>
      <c r="B18" s="126"/>
      <c r="C18" s="202">
        <v>10</v>
      </c>
      <c r="D18" s="126"/>
      <c r="E18" s="126"/>
      <c r="F18" s="185"/>
      <c r="G18" s="185"/>
      <c r="H18" s="201"/>
      <c r="I18" s="211"/>
      <c r="J18" s="183"/>
    </row>
    <row r="19" ht="23" customHeight="1" spans="1:10">
      <c r="A19" s="126" t="s">
        <v>55</v>
      </c>
      <c r="B19" s="126"/>
      <c r="C19" s="202">
        <v>70</v>
      </c>
      <c r="D19" s="126">
        <v>82</v>
      </c>
      <c r="E19" s="126">
        <v>82</v>
      </c>
      <c r="F19" s="185"/>
      <c r="G19" s="185"/>
      <c r="H19" s="201"/>
      <c r="I19" s="211"/>
      <c r="J19" s="183"/>
    </row>
    <row r="20" ht="23" customHeight="1" spans="1:10">
      <c r="A20" s="125" t="s">
        <v>56</v>
      </c>
      <c r="B20" s="126">
        <f>SUM(B21:B25)</f>
        <v>3498</v>
      </c>
      <c r="C20" s="126">
        <f>SUM(C21:C25)</f>
        <v>5270</v>
      </c>
      <c r="D20" s="126">
        <f>SUM(D21:D25)</f>
        <v>4580</v>
      </c>
      <c r="E20" s="126">
        <f>SUM(E21:E25)</f>
        <v>4580</v>
      </c>
      <c r="F20" s="185">
        <f t="shared" ref="F20:F32" si="2">(E20/D20)*100</f>
        <v>100</v>
      </c>
      <c r="G20" s="185">
        <f t="shared" ref="G20:G32" si="3">(E20/B20-1)*100</f>
        <v>30.9319611206404</v>
      </c>
      <c r="H20" s="199"/>
      <c r="I20" s="211"/>
      <c r="J20" s="183"/>
    </row>
    <row r="21" ht="23" customHeight="1" spans="1:10">
      <c r="A21" s="126" t="s">
        <v>57</v>
      </c>
      <c r="B21" s="126">
        <v>1265</v>
      </c>
      <c r="C21" s="200">
        <v>740</v>
      </c>
      <c r="D21" s="126">
        <v>809</v>
      </c>
      <c r="E21" s="126">
        <v>809</v>
      </c>
      <c r="F21" s="185">
        <f t="shared" si="2"/>
        <v>100</v>
      </c>
      <c r="G21" s="185">
        <f t="shared" si="3"/>
        <v>-36.0474308300395</v>
      </c>
      <c r="H21" s="201"/>
      <c r="I21" s="211"/>
      <c r="J21" s="183"/>
    </row>
    <row r="22" ht="23" customHeight="1" spans="1:10">
      <c r="A22" s="126" t="s">
        <v>58</v>
      </c>
      <c r="B22" s="126">
        <v>529</v>
      </c>
      <c r="C22" s="200">
        <v>3000</v>
      </c>
      <c r="D22" s="126">
        <v>1921</v>
      </c>
      <c r="E22" s="126">
        <v>1921</v>
      </c>
      <c r="F22" s="185">
        <f t="shared" si="2"/>
        <v>100</v>
      </c>
      <c r="G22" s="185">
        <f t="shared" si="3"/>
        <v>263.137996219282</v>
      </c>
      <c r="H22" s="199"/>
      <c r="I22" s="211"/>
      <c r="J22" s="183"/>
    </row>
    <row r="23" ht="23" customHeight="1" spans="1:10">
      <c r="A23" s="126" t="s">
        <v>59</v>
      </c>
      <c r="B23" s="126">
        <v>161</v>
      </c>
      <c r="C23" s="200">
        <v>530</v>
      </c>
      <c r="D23" s="126">
        <v>224</v>
      </c>
      <c r="E23" s="126">
        <v>224</v>
      </c>
      <c r="F23" s="185">
        <f t="shared" si="2"/>
        <v>100</v>
      </c>
      <c r="G23" s="185">
        <f t="shared" si="3"/>
        <v>39.1304347826087</v>
      </c>
      <c r="H23" s="199"/>
      <c r="I23" s="215"/>
      <c r="J23" s="183"/>
    </row>
    <row r="24" ht="23" customHeight="1" spans="1:10">
      <c r="A24" s="203" t="s">
        <v>60</v>
      </c>
      <c r="B24" s="126">
        <v>1361</v>
      </c>
      <c r="C24" s="200">
        <v>800</v>
      </c>
      <c r="D24" s="126">
        <v>1626</v>
      </c>
      <c r="E24" s="126">
        <v>1626</v>
      </c>
      <c r="F24" s="185">
        <f t="shared" si="2"/>
        <v>100</v>
      </c>
      <c r="G24" s="185">
        <f t="shared" si="3"/>
        <v>19.4709772226304</v>
      </c>
      <c r="H24" s="199"/>
      <c r="I24" s="211"/>
      <c r="J24" s="183"/>
    </row>
    <row r="25" ht="23" customHeight="1" spans="1:10">
      <c r="A25" s="204" t="s">
        <v>61</v>
      </c>
      <c r="B25" s="126">
        <v>182</v>
      </c>
      <c r="C25" s="200">
        <v>200</v>
      </c>
      <c r="D25" s="200"/>
      <c r="E25" s="126"/>
      <c r="F25" s="185" t="e">
        <f t="shared" si="2"/>
        <v>#DIV/0!</v>
      </c>
      <c r="G25" s="185">
        <f t="shared" si="3"/>
        <v>-100</v>
      </c>
      <c r="H25" s="199"/>
      <c r="I25" s="211"/>
      <c r="J25" s="183"/>
    </row>
    <row r="26" s="175" customFormat="1" ht="23" customHeight="1" spans="1:10">
      <c r="A26" s="189" t="s">
        <v>62</v>
      </c>
      <c r="B26" s="134">
        <f>SUM(B5,B20)</f>
        <v>21238</v>
      </c>
      <c r="C26" s="134">
        <f>SUM(C5,C20)</f>
        <v>23030</v>
      </c>
      <c r="D26" s="134">
        <f>SUM(D5,D20)</f>
        <v>25899</v>
      </c>
      <c r="E26" s="134">
        <f>SUM(E5,E20)</f>
        <v>25899</v>
      </c>
      <c r="F26" s="190">
        <f t="shared" si="2"/>
        <v>100</v>
      </c>
      <c r="G26" s="190">
        <f t="shared" si="3"/>
        <v>21.9465109709012</v>
      </c>
      <c r="H26" s="205"/>
      <c r="I26" s="216"/>
      <c r="J26" s="191"/>
    </row>
    <row r="27" ht="23" customHeight="1" spans="1:10">
      <c r="A27" s="125" t="s">
        <v>63</v>
      </c>
      <c r="B27" s="126">
        <v>36496</v>
      </c>
      <c r="C27" s="126">
        <v>23110</v>
      </c>
      <c r="D27" s="126">
        <v>55280</v>
      </c>
      <c r="E27" s="126">
        <v>55280</v>
      </c>
      <c r="F27" s="185">
        <f t="shared" si="2"/>
        <v>100</v>
      </c>
      <c r="G27" s="185">
        <f t="shared" si="3"/>
        <v>51.4686540990793</v>
      </c>
      <c r="H27" s="199"/>
      <c r="I27" s="211"/>
      <c r="J27" s="183"/>
    </row>
    <row r="28" ht="23" customHeight="1" spans="1:10">
      <c r="A28" s="125" t="s">
        <v>64</v>
      </c>
      <c r="B28" s="126"/>
      <c r="C28" s="126"/>
      <c r="D28" s="126"/>
      <c r="E28" s="126"/>
      <c r="F28" s="185" t="e">
        <f t="shared" si="2"/>
        <v>#DIV/0!</v>
      </c>
      <c r="G28" s="185" t="e">
        <f t="shared" si="3"/>
        <v>#DIV/0!</v>
      </c>
      <c r="H28" s="199"/>
      <c r="I28" s="211"/>
      <c r="J28" s="183"/>
    </row>
    <row r="29" ht="23" customHeight="1" spans="1:10">
      <c r="A29" s="125" t="s">
        <v>65</v>
      </c>
      <c r="B29" s="126">
        <v>2462</v>
      </c>
      <c r="C29" s="126"/>
      <c r="D29" s="126">
        <v>363</v>
      </c>
      <c r="E29" s="126">
        <v>363</v>
      </c>
      <c r="F29" s="185">
        <f t="shared" si="2"/>
        <v>100</v>
      </c>
      <c r="G29" s="185">
        <f t="shared" si="3"/>
        <v>-85.2558895207149</v>
      </c>
      <c r="H29" s="199"/>
      <c r="I29" s="211"/>
      <c r="J29" s="183"/>
    </row>
    <row r="30" ht="23" customHeight="1" spans="1:10">
      <c r="A30" s="125" t="s">
        <v>66</v>
      </c>
      <c r="B30" s="126">
        <v>8679</v>
      </c>
      <c r="C30" s="126">
        <v>8000</v>
      </c>
      <c r="D30" s="126">
        <v>85517</v>
      </c>
      <c r="E30" s="126">
        <v>85517</v>
      </c>
      <c r="F30" s="185">
        <f t="shared" si="2"/>
        <v>100</v>
      </c>
      <c r="G30" s="185">
        <f t="shared" si="3"/>
        <v>885.332411568153</v>
      </c>
      <c r="H30" s="199"/>
      <c r="I30" s="211"/>
      <c r="J30" s="183"/>
    </row>
    <row r="31" ht="23" customHeight="1" spans="1:10">
      <c r="A31" s="125" t="s">
        <v>67</v>
      </c>
      <c r="B31" s="126"/>
      <c r="C31" s="126"/>
      <c r="D31" s="126"/>
      <c r="E31" s="126"/>
      <c r="F31" s="185" t="e">
        <f t="shared" si="2"/>
        <v>#DIV/0!</v>
      </c>
      <c r="G31" s="185" t="e">
        <f t="shared" si="3"/>
        <v>#DIV/0!</v>
      </c>
      <c r="H31" s="199"/>
      <c r="I31" s="211"/>
      <c r="J31" s="183"/>
    </row>
    <row r="32" ht="23" customHeight="1" spans="1:10">
      <c r="A32" s="125" t="s">
        <v>68</v>
      </c>
      <c r="B32" s="126">
        <v>1649</v>
      </c>
      <c r="C32" s="126">
        <v>1191</v>
      </c>
      <c r="D32" s="126">
        <v>1494</v>
      </c>
      <c r="E32" s="126">
        <v>1494</v>
      </c>
      <c r="F32" s="185">
        <f t="shared" si="2"/>
        <v>100</v>
      </c>
      <c r="G32" s="185">
        <f t="shared" si="3"/>
        <v>-9.39963614311704</v>
      </c>
      <c r="H32" s="199"/>
      <c r="I32" s="211"/>
      <c r="J32" s="183"/>
    </row>
    <row r="33" ht="23" customHeight="1" spans="1:10">
      <c r="A33" s="125" t="s">
        <v>69</v>
      </c>
      <c r="B33" s="126"/>
      <c r="C33" s="126"/>
      <c r="D33" s="126"/>
      <c r="E33" s="126"/>
      <c r="F33" s="185"/>
      <c r="G33" s="185"/>
      <c r="H33" s="199"/>
      <c r="I33" s="211"/>
      <c r="J33" s="183"/>
    </row>
    <row r="34" ht="23" customHeight="1" spans="1:10">
      <c r="A34" s="125" t="s">
        <v>70</v>
      </c>
      <c r="B34" s="126">
        <v>9600</v>
      </c>
      <c r="C34" s="126">
        <v>9100</v>
      </c>
      <c r="D34" s="126">
        <v>18166</v>
      </c>
      <c r="E34" s="126">
        <v>18166</v>
      </c>
      <c r="F34" s="185">
        <f>(E34/D34)*100</f>
        <v>100</v>
      </c>
      <c r="G34" s="185">
        <f>(E34/B34-1)*100</f>
        <v>89.2291666666667</v>
      </c>
      <c r="H34" s="199"/>
      <c r="I34" s="217"/>
      <c r="J34" s="183"/>
    </row>
    <row r="35" s="175" customFormat="1" ht="23" customHeight="1" spans="1:10">
      <c r="A35" s="189" t="s">
        <v>71</v>
      </c>
      <c r="B35" s="134">
        <f>SUM(B26:B32,B34)</f>
        <v>80124</v>
      </c>
      <c r="C35" s="134">
        <f>SUM(C26:C32,C34)</f>
        <v>64431</v>
      </c>
      <c r="D35" s="134">
        <f>SUM(D26:D32,D34)</f>
        <v>186719</v>
      </c>
      <c r="E35" s="134">
        <f>SUM(E26:E32,E34)</f>
        <v>186719</v>
      </c>
      <c r="F35" s="190">
        <f>(E35/D35)*100</f>
        <v>100</v>
      </c>
      <c r="G35" s="190">
        <f>(E35/B35-1)*100</f>
        <v>133.037541810194</v>
      </c>
      <c r="H35" s="206"/>
      <c r="I35" s="218"/>
      <c r="J35" s="191"/>
    </row>
  </sheetData>
  <mergeCells count="8">
    <mergeCell ref="A1:I1"/>
    <mergeCell ref="F2:G2"/>
    <mergeCell ref="C3:F3"/>
    <mergeCell ref="A3:A4"/>
    <mergeCell ref="B3:B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3"/>
  <sheetViews>
    <sheetView workbookViewId="0">
      <selection activeCell="A14" sqref="A14"/>
    </sheetView>
  </sheetViews>
  <sheetFormatPr defaultColWidth="9" defaultRowHeight="14.25"/>
  <cols>
    <col min="1" max="1" width="26" style="174" customWidth="1"/>
    <col min="2" max="4" width="13.1666666666667" style="174" customWidth="1"/>
    <col min="5" max="5" width="11.0833333333333" style="174" customWidth="1"/>
    <col min="6" max="6" width="13.1666666666667" style="174" customWidth="1"/>
    <col min="7" max="7" width="8.66666666666667" style="174" customWidth="1"/>
    <col min="8" max="8" width="4.16666666666667" style="174" customWidth="1"/>
    <col min="9" max="16384" width="9" style="174"/>
  </cols>
  <sheetData>
    <row r="1" ht="26.25" customHeight="1" spans="1:7">
      <c r="A1" s="7" t="s">
        <v>105</v>
      </c>
      <c r="B1" s="7"/>
      <c r="C1" s="7"/>
      <c r="D1" s="7"/>
      <c r="E1" s="7"/>
      <c r="F1" s="7"/>
      <c r="G1" s="7"/>
    </row>
    <row r="2" ht="23" customHeight="1" spans="1:7">
      <c r="A2" s="176" t="s">
        <v>106</v>
      </c>
      <c r="B2" s="177"/>
      <c r="C2" s="177"/>
      <c r="D2" s="177"/>
      <c r="E2" s="177"/>
      <c r="F2" s="144" t="s">
        <v>31</v>
      </c>
      <c r="G2" s="178"/>
    </row>
    <row r="3" customFormat="1" ht="23" customHeight="1" spans="1:247">
      <c r="A3" s="179" t="s">
        <v>32</v>
      </c>
      <c r="B3" s="180" t="s">
        <v>33</v>
      </c>
      <c r="C3" s="181" t="s">
        <v>34</v>
      </c>
      <c r="D3" s="181"/>
      <c r="E3" s="181"/>
      <c r="F3" s="181"/>
      <c r="G3" s="182" t="s">
        <v>35</v>
      </c>
      <c r="H3" s="183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  <c r="IC3" s="174"/>
      <c r="ID3" s="174"/>
      <c r="IE3" s="174"/>
      <c r="IF3" s="174"/>
      <c r="IG3" s="174"/>
      <c r="IH3" s="174"/>
      <c r="II3" s="174"/>
      <c r="IJ3" s="174"/>
      <c r="IK3" s="174"/>
      <c r="IL3" s="174"/>
      <c r="IM3" s="174"/>
    </row>
    <row r="4" customFormat="1" ht="23" customHeight="1" spans="1:247">
      <c r="A4" s="181"/>
      <c r="B4" s="180"/>
      <c r="C4" s="182" t="s">
        <v>37</v>
      </c>
      <c r="D4" s="182" t="s">
        <v>38</v>
      </c>
      <c r="E4" s="182" t="s">
        <v>39</v>
      </c>
      <c r="F4" s="182" t="s">
        <v>74</v>
      </c>
      <c r="G4" s="180"/>
      <c r="H4" s="183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4"/>
      <c r="IL4" s="174"/>
      <c r="IM4" s="174"/>
    </row>
    <row r="5" customFormat="1" ht="23" customHeight="1" spans="1:247">
      <c r="A5" s="125" t="s">
        <v>75</v>
      </c>
      <c r="B5" s="126">
        <v>6899</v>
      </c>
      <c r="C5" s="184">
        <v>9134</v>
      </c>
      <c r="D5" s="126">
        <v>7135</v>
      </c>
      <c r="E5" s="126">
        <v>7098</v>
      </c>
      <c r="F5" s="185">
        <f t="shared" ref="F5:F18" si="0">(E5/D5)*100</f>
        <v>99.4814295725298</v>
      </c>
      <c r="G5" s="185">
        <f t="shared" ref="G5:G18" si="1">(E5/B5-1)*100</f>
        <v>2.88447601101609</v>
      </c>
      <c r="H5" s="183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</row>
    <row r="6" customFormat="1" ht="23" customHeight="1" spans="1:247">
      <c r="A6" s="125" t="s">
        <v>76</v>
      </c>
      <c r="B6" s="126">
        <v>3</v>
      </c>
      <c r="C6" s="184">
        <v>33</v>
      </c>
      <c r="D6" s="126">
        <v>3</v>
      </c>
      <c r="E6" s="126">
        <v>3</v>
      </c>
      <c r="F6" s="185">
        <f t="shared" si="0"/>
        <v>100</v>
      </c>
      <c r="G6" s="185">
        <v>0</v>
      </c>
      <c r="H6" s="183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  <c r="IC6" s="174"/>
      <c r="ID6" s="174"/>
      <c r="IE6" s="174"/>
      <c r="IF6" s="174"/>
      <c r="IG6" s="174"/>
      <c r="IH6" s="174"/>
      <c r="II6" s="174"/>
      <c r="IJ6" s="174"/>
      <c r="IK6" s="174"/>
      <c r="IL6" s="174"/>
      <c r="IM6" s="174"/>
    </row>
    <row r="7" customFormat="1" ht="23" customHeight="1" spans="1:247">
      <c r="A7" s="186" t="s">
        <v>77</v>
      </c>
      <c r="B7" s="184">
        <v>3092</v>
      </c>
      <c r="C7" s="187">
        <v>4057</v>
      </c>
      <c r="D7" s="184">
        <v>3576</v>
      </c>
      <c r="E7" s="184">
        <v>3551</v>
      </c>
      <c r="F7" s="185">
        <f t="shared" si="0"/>
        <v>99.3008948545861</v>
      </c>
      <c r="G7" s="185">
        <f t="shared" si="1"/>
        <v>14.8447606727037</v>
      </c>
      <c r="H7" s="183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74"/>
      <c r="HX7" s="174"/>
      <c r="HY7" s="174"/>
      <c r="HZ7" s="174"/>
      <c r="IA7" s="174"/>
      <c r="IB7" s="174"/>
      <c r="IC7" s="174"/>
      <c r="ID7" s="174"/>
      <c r="IE7" s="174"/>
      <c r="IF7" s="174"/>
      <c r="IG7" s="174"/>
      <c r="IH7" s="174"/>
      <c r="II7" s="174"/>
      <c r="IJ7" s="174"/>
      <c r="IK7" s="174"/>
      <c r="IL7" s="174"/>
      <c r="IM7" s="174"/>
    </row>
    <row r="8" customFormat="1" ht="23" customHeight="1" spans="1:247">
      <c r="A8" s="188" t="s">
        <v>78</v>
      </c>
      <c r="B8" s="126">
        <v>18078</v>
      </c>
      <c r="C8" s="187">
        <v>15119</v>
      </c>
      <c r="D8" s="126">
        <v>18636</v>
      </c>
      <c r="E8" s="126">
        <v>18083</v>
      </c>
      <c r="F8" s="185">
        <f t="shared" si="0"/>
        <v>97.0326250268298</v>
      </c>
      <c r="G8" s="185">
        <f t="shared" si="1"/>
        <v>0.0276579267618038</v>
      </c>
      <c r="H8" s="183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  <c r="II8" s="174"/>
      <c r="IJ8" s="174"/>
      <c r="IK8" s="174"/>
      <c r="IL8" s="174"/>
      <c r="IM8" s="174"/>
    </row>
    <row r="9" customFormat="1" ht="23" customHeight="1" spans="1:247">
      <c r="A9" s="186" t="s">
        <v>79</v>
      </c>
      <c r="B9" s="126">
        <v>3100</v>
      </c>
      <c r="C9" s="184"/>
      <c r="D9" s="126">
        <v>2553</v>
      </c>
      <c r="E9" s="126">
        <v>2553</v>
      </c>
      <c r="F9" s="185">
        <f t="shared" si="0"/>
        <v>100</v>
      </c>
      <c r="G9" s="185">
        <f t="shared" si="1"/>
        <v>-17.6451612903226</v>
      </c>
      <c r="H9" s="183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</row>
    <row r="10" customFormat="1" ht="23" customHeight="1" spans="1:247">
      <c r="A10" s="125" t="s">
        <v>80</v>
      </c>
      <c r="B10" s="126">
        <v>675</v>
      </c>
      <c r="C10" s="187">
        <v>491</v>
      </c>
      <c r="D10" s="126">
        <v>690</v>
      </c>
      <c r="E10" s="126">
        <v>680</v>
      </c>
      <c r="F10" s="185">
        <f t="shared" si="0"/>
        <v>98.5507246376812</v>
      </c>
      <c r="G10" s="185">
        <f t="shared" si="1"/>
        <v>0.740740740740731</v>
      </c>
      <c r="H10" s="183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</row>
    <row r="11" customFormat="1" ht="23" customHeight="1" spans="1:247">
      <c r="A11" s="125" t="s">
        <v>81</v>
      </c>
      <c r="B11" s="126">
        <v>7783</v>
      </c>
      <c r="C11" s="187">
        <v>7674</v>
      </c>
      <c r="D11" s="126">
        <v>6871</v>
      </c>
      <c r="E11" s="126">
        <v>6860</v>
      </c>
      <c r="F11" s="185">
        <f t="shared" si="0"/>
        <v>99.8399068548974</v>
      </c>
      <c r="G11" s="185">
        <f t="shared" si="1"/>
        <v>-11.8591802646794</v>
      </c>
      <c r="H11" s="183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</row>
    <row r="12" customFormat="1" ht="23" customHeight="1" spans="1:247">
      <c r="A12" s="125" t="s">
        <v>82</v>
      </c>
      <c r="B12" s="126">
        <v>1756</v>
      </c>
      <c r="C12" s="187">
        <v>1255</v>
      </c>
      <c r="D12" s="126">
        <v>2372</v>
      </c>
      <c r="E12" s="126">
        <v>2355</v>
      </c>
      <c r="F12" s="185">
        <f t="shared" si="0"/>
        <v>99.283305227656</v>
      </c>
      <c r="G12" s="185">
        <f t="shared" si="1"/>
        <v>34.1116173120729</v>
      </c>
      <c r="H12" s="183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/>
      <c r="GM12" s="174"/>
      <c r="GN12" s="174"/>
      <c r="GO12" s="174"/>
      <c r="GP12" s="174"/>
      <c r="GQ12" s="174"/>
      <c r="GR12" s="174"/>
      <c r="GS12" s="174"/>
      <c r="GT12" s="174"/>
      <c r="GU12" s="174"/>
      <c r="GV12" s="174"/>
      <c r="GW12" s="174"/>
      <c r="GX12" s="174"/>
      <c r="GY12" s="174"/>
      <c r="GZ12" s="174"/>
      <c r="HA12" s="174"/>
      <c r="HB12" s="174"/>
      <c r="HC12" s="174"/>
      <c r="HD12" s="174"/>
      <c r="HE12" s="174"/>
      <c r="HF12" s="174"/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/>
      <c r="II12" s="174"/>
      <c r="IJ12" s="174"/>
      <c r="IK12" s="174"/>
      <c r="IL12" s="174"/>
      <c r="IM12" s="174"/>
    </row>
    <row r="13" customFormat="1" ht="23" customHeight="1" spans="1:247">
      <c r="A13" s="125" t="s">
        <v>83</v>
      </c>
      <c r="B13" s="126">
        <v>4664</v>
      </c>
      <c r="C13" s="187">
        <v>3605</v>
      </c>
      <c r="D13" s="126">
        <v>776</v>
      </c>
      <c r="E13" s="126">
        <v>746</v>
      </c>
      <c r="F13" s="185">
        <f t="shared" si="0"/>
        <v>96.1340206185567</v>
      </c>
      <c r="G13" s="185">
        <f t="shared" si="1"/>
        <v>-84.0051457975986</v>
      </c>
      <c r="H13" s="183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  <c r="GV13" s="174"/>
      <c r="GW13" s="174"/>
      <c r="GX13" s="174"/>
      <c r="GY13" s="174"/>
      <c r="GZ13" s="174"/>
      <c r="HA13" s="174"/>
      <c r="HB13" s="174"/>
      <c r="HC13" s="174"/>
      <c r="HD13" s="174"/>
      <c r="HE13" s="174"/>
      <c r="HF13" s="174"/>
      <c r="HG13" s="174"/>
      <c r="HH13" s="174"/>
      <c r="HI13" s="174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4"/>
      <c r="IK13" s="174"/>
      <c r="IL13" s="174"/>
      <c r="IM13" s="174"/>
    </row>
    <row r="14" customFormat="1" ht="23" customHeight="1" spans="1:247">
      <c r="A14" s="125" t="s">
        <v>84</v>
      </c>
      <c r="B14" s="126">
        <v>13635</v>
      </c>
      <c r="C14" s="187">
        <v>12077</v>
      </c>
      <c r="D14" s="126">
        <v>24633</v>
      </c>
      <c r="E14" s="126">
        <v>24329</v>
      </c>
      <c r="F14" s="185">
        <f t="shared" si="0"/>
        <v>98.7658831648601</v>
      </c>
      <c r="G14" s="185">
        <f t="shared" si="1"/>
        <v>78.4305097176384</v>
      </c>
      <c r="H14" s="183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174"/>
      <c r="FZ14" s="174"/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  <c r="GU14" s="174"/>
      <c r="GV14" s="174"/>
      <c r="GW14" s="174"/>
      <c r="GX14" s="174"/>
      <c r="GY14" s="174"/>
      <c r="GZ14" s="174"/>
      <c r="HA14" s="174"/>
      <c r="HB14" s="174"/>
      <c r="HC14" s="174"/>
      <c r="HD14" s="174"/>
      <c r="HE14" s="174"/>
      <c r="HF14" s="174"/>
      <c r="HG14" s="174"/>
      <c r="HH14" s="174"/>
      <c r="HI14" s="174"/>
      <c r="HJ14" s="174"/>
      <c r="HK14" s="174"/>
      <c r="HL14" s="174"/>
      <c r="HM14" s="174"/>
      <c r="HN14" s="174"/>
      <c r="HO14" s="174"/>
      <c r="HP14" s="174"/>
      <c r="HQ14" s="174"/>
      <c r="HR14" s="174"/>
      <c r="HS14" s="174"/>
      <c r="HT14" s="174"/>
      <c r="HU14" s="174"/>
      <c r="HV14" s="174"/>
      <c r="HW14" s="174"/>
      <c r="HX14" s="174"/>
      <c r="HY14" s="174"/>
      <c r="HZ14" s="174"/>
      <c r="IA14" s="174"/>
      <c r="IB14" s="174"/>
      <c r="IC14" s="174"/>
      <c r="ID14" s="174"/>
      <c r="IE14" s="174"/>
      <c r="IF14" s="174"/>
      <c r="IG14" s="174"/>
      <c r="IH14" s="174"/>
      <c r="II14" s="174"/>
      <c r="IJ14" s="174"/>
      <c r="IK14" s="174"/>
      <c r="IL14" s="174"/>
      <c r="IM14" s="174"/>
    </row>
    <row r="15" customFormat="1" ht="23" customHeight="1" spans="1:247">
      <c r="A15" s="125" t="s">
        <v>85</v>
      </c>
      <c r="B15" s="126">
        <v>6818</v>
      </c>
      <c r="C15" s="187">
        <v>5104</v>
      </c>
      <c r="D15" s="126">
        <v>6560</v>
      </c>
      <c r="E15" s="126">
        <v>6402</v>
      </c>
      <c r="F15" s="185">
        <f t="shared" si="0"/>
        <v>97.5914634146341</v>
      </c>
      <c r="G15" s="185">
        <f t="shared" si="1"/>
        <v>-6.10149603989439</v>
      </c>
      <c r="H15" s="183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  <c r="FL15" s="174"/>
      <c r="FM15" s="174"/>
      <c r="FN15" s="174"/>
      <c r="FO15" s="174"/>
      <c r="FP15" s="174"/>
      <c r="FQ15" s="174"/>
      <c r="FR15" s="174"/>
      <c r="FS15" s="174"/>
      <c r="FT15" s="174"/>
      <c r="FU15" s="174"/>
      <c r="FV15" s="174"/>
      <c r="FW15" s="174"/>
      <c r="FX15" s="174"/>
      <c r="FY15" s="174"/>
      <c r="FZ15" s="174"/>
      <c r="GA15" s="174"/>
      <c r="GB15" s="174"/>
      <c r="GC15" s="174"/>
      <c r="GD15" s="174"/>
      <c r="GE15" s="174"/>
      <c r="GF15" s="174"/>
      <c r="GG15" s="174"/>
      <c r="GH15" s="174"/>
      <c r="GI15" s="174"/>
      <c r="GJ15" s="174"/>
      <c r="GK15" s="174"/>
      <c r="GL15" s="174"/>
      <c r="GM15" s="174"/>
      <c r="GN15" s="174"/>
      <c r="GO15" s="174"/>
      <c r="GP15" s="174"/>
      <c r="GQ15" s="174"/>
      <c r="GR15" s="174"/>
      <c r="GS15" s="174"/>
      <c r="GT15" s="174"/>
      <c r="GU15" s="174"/>
      <c r="GV15" s="174"/>
      <c r="GW15" s="174"/>
      <c r="GX15" s="174"/>
      <c r="GY15" s="174"/>
      <c r="GZ15" s="174"/>
      <c r="HA15" s="174"/>
      <c r="HB15" s="174"/>
      <c r="HC15" s="174"/>
      <c r="HD15" s="174"/>
      <c r="HE15" s="174"/>
      <c r="HF15" s="174"/>
      <c r="HG15" s="174"/>
      <c r="HH15" s="174"/>
      <c r="HI15" s="174"/>
      <c r="HJ15" s="174"/>
      <c r="HK15" s="174"/>
      <c r="HL15" s="174"/>
      <c r="HM15" s="174"/>
      <c r="HN15" s="174"/>
      <c r="HO15" s="174"/>
      <c r="HP15" s="174"/>
      <c r="HQ15" s="174"/>
      <c r="HR15" s="174"/>
      <c r="HS15" s="174"/>
      <c r="HT15" s="174"/>
      <c r="HU15" s="174"/>
      <c r="HV15" s="174"/>
      <c r="HW15" s="174"/>
      <c r="HX15" s="174"/>
      <c r="HY15" s="174"/>
      <c r="HZ15" s="174"/>
      <c r="IA15" s="174"/>
      <c r="IB15" s="174"/>
      <c r="IC15" s="174"/>
      <c r="ID15" s="174"/>
      <c r="IE15" s="174"/>
      <c r="IF15" s="174"/>
      <c r="IG15" s="174"/>
      <c r="IH15" s="174"/>
      <c r="II15" s="174"/>
      <c r="IJ15" s="174"/>
      <c r="IK15" s="174"/>
      <c r="IL15" s="174"/>
      <c r="IM15" s="174"/>
    </row>
    <row r="16" customFormat="1" ht="23" customHeight="1" spans="1:247">
      <c r="A16" s="125" t="s">
        <v>86</v>
      </c>
      <c r="B16" s="126">
        <v>12</v>
      </c>
      <c r="C16" s="187">
        <v>31</v>
      </c>
      <c r="D16" s="126">
        <v>109</v>
      </c>
      <c r="E16" s="126">
        <v>109</v>
      </c>
      <c r="F16" s="185">
        <f t="shared" si="0"/>
        <v>100</v>
      </c>
      <c r="G16" s="185">
        <f t="shared" si="1"/>
        <v>808.333333333333</v>
      </c>
      <c r="H16" s="183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  <c r="HJ16" s="174"/>
      <c r="HK16" s="174"/>
      <c r="HL16" s="174"/>
      <c r="HM16" s="174"/>
      <c r="HN16" s="174"/>
      <c r="HO16" s="174"/>
      <c r="HP16" s="174"/>
      <c r="HQ16" s="174"/>
      <c r="HR16" s="174"/>
      <c r="HS16" s="174"/>
      <c r="HT16" s="174"/>
      <c r="HU16" s="174"/>
      <c r="HV16" s="174"/>
      <c r="HW16" s="174"/>
      <c r="HX16" s="174"/>
      <c r="HY16" s="174"/>
      <c r="HZ16" s="174"/>
      <c r="IA16" s="174"/>
      <c r="IB16" s="174"/>
      <c r="IC16" s="174"/>
      <c r="ID16" s="174"/>
      <c r="IE16" s="174"/>
      <c r="IF16" s="174"/>
      <c r="IG16" s="174"/>
      <c r="IH16" s="174"/>
      <c r="II16" s="174"/>
      <c r="IJ16" s="174"/>
      <c r="IK16" s="174"/>
      <c r="IL16" s="174"/>
      <c r="IM16" s="174"/>
    </row>
    <row r="17" customFormat="1" ht="23" customHeight="1" spans="1:247">
      <c r="A17" s="125" t="s">
        <v>87</v>
      </c>
      <c r="B17" s="126">
        <v>1683</v>
      </c>
      <c r="C17" s="187">
        <v>963</v>
      </c>
      <c r="D17" s="126">
        <v>13462</v>
      </c>
      <c r="E17" s="126">
        <v>13428</v>
      </c>
      <c r="F17" s="185">
        <f t="shared" si="0"/>
        <v>99.7474372307235</v>
      </c>
      <c r="G17" s="185">
        <f t="shared" si="1"/>
        <v>697.860962566845</v>
      </c>
      <c r="H17" s="183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  <c r="GL17" s="174"/>
      <c r="GM17" s="174"/>
      <c r="GN17" s="174"/>
      <c r="GO17" s="174"/>
      <c r="GP17" s="174"/>
      <c r="GQ17" s="174"/>
      <c r="GR17" s="174"/>
      <c r="GS17" s="174"/>
      <c r="GT17" s="174"/>
      <c r="GU17" s="174"/>
      <c r="GV17" s="174"/>
      <c r="GW17" s="174"/>
      <c r="GX17" s="174"/>
      <c r="GY17" s="174"/>
      <c r="GZ17" s="174"/>
      <c r="HA17" s="174"/>
      <c r="HB17" s="174"/>
      <c r="HC17" s="174"/>
      <c r="HD17" s="174"/>
      <c r="HE17" s="174"/>
      <c r="HF17" s="174"/>
      <c r="HG17" s="174"/>
      <c r="HH17" s="174"/>
      <c r="HI17" s="174"/>
      <c r="HJ17" s="174"/>
      <c r="HK17" s="174"/>
      <c r="HL17" s="174"/>
      <c r="HM17" s="174"/>
      <c r="HN17" s="174"/>
      <c r="HO17" s="174"/>
      <c r="HP17" s="174"/>
      <c r="HQ17" s="174"/>
      <c r="HR17" s="174"/>
      <c r="HS17" s="174"/>
      <c r="HT17" s="174"/>
      <c r="HU17" s="174"/>
      <c r="HV17" s="174"/>
      <c r="HW17" s="174"/>
      <c r="HX17" s="174"/>
      <c r="HY17" s="174"/>
      <c r="HZ17" s="174"/>
      <c r="IA17" s="174"/>
      <c r="IB17" s="174"/>
      <c r="IC17" s="174"/>
      <c r="ID17" s="174"/>
      <c r="IE17" s="174"/>
      <c r="IF17" s="174"/>
      <c r="IG17" s="174"/>
      <c r="IH17" s="174"/>
      <c r="II17" s="174"/>
      <c r="IJ17" s="174"/>
      <c r="IK17" s="174"/>
      <c r="IL17" s="174"/>
      <c r="IM17" s="174"/>
    </row>
    <row r="18" customFormat="1" ht="23" customHeight="1" spans="1:247">
      <c r="A18" s="125" t="s">
        <v>88</v>
      </c>
      <c r="B18" s="126">
        <v>269</v>
      </c>
      <c r="C18" s="187">
        <v>625</v>
      </c>
      <c r="D18" s="126">
        <v>2412</v>
      </c>
      <c r="E18" s="126">
        <v>2412</v>
      </c>
      <c r="F18" s="185">
        <f t="shared" si="0"/>
        <v>100</v>
      </c>
      <c r="G18" s="185">
        <f t="shared" si="1"/>
        <v>796.654275092937</v>
      </c>
      <c r="H18" s="183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4"/>
      <c r="FY18" s="174"/>
      <c r="FZ18" s="174"/>
      <c r="GA18" s="174"/>
      <c r="GB18" s="174"/>
      <c r="GC18" s="174"/>
      <c r="GD18" s="174"/>
      <c r="GE18" s="174"/>
      <c r="GF18" s="174"/>
      <c r="GG18" s="174"/>
      <c r="GH18" s="174"/>
      <c r="GI18" s="174"/>
      <c r="GJ18" s="174"/>
      <c r="GK18" s="174"/>
      <c r="GL18" s="174"/>
      <c r="GM18" s="174"/>
      <c r="GN18" s="174"/>
      <c r="GO18" s="174"/>
      <c r="GP18" s="174"/>
      <c r="GQ18" s="174"/>
      <c r="GR18" s="174"/>
      <c r="GS18" s="174"/>
      <c r="GT18" s="174"/>
      <c r="GU18" s="174"/>
      <c r="GV18" s="174"/>
      <c r="GW18" s="174"/>
      <c r="GX18" s="174"/>
      <c r="GY18" s="174"/>
      <c r="GZ18" s="174"/>
      <c r="HA18" s="174"/>
      <c r="HB18" s="174"/>
      <c r="HC18" s="174"/>
      <c r="HD18" s="174"/>
      <c r="HE18" s="174"/>
      <c r="HF18" s="174"/>
      <c r="HG18" s="174"/>
      <c r="HH18" s="174"/>
      <c r="HI18" s="174"/>
      <c r="HJ18" s="174"/>
      <c r="HK18" s="174"/>
      <c r="HL18" s="174"/>
      <c r="HM18" s="174"/>
      <c r="HN18" s="174"/>
      <c r="HO18" s="174"/>
      <c r="HP18" s="174"/>
      <c r="HQ18" s="174"/>
      <c r="HR18" s="174"/>
      <c r="HS18" s="174"/>
      <c r="HT18" s="174"/>
      <c r="HU18" s="174"/>
      <c r="HV18" s="174"/>
      <c r="HW18" s="174"/>
      <c r="HX18" s="174"/>
      <c r="HY18" s="174"/>
      <c r="HZ18" s="174"/>
      <c r="IA18" s="174"/>
      <c r="IB18" s="174"/>
      <c r="IC18" s="174"/>
      <c r="ID18" s="174"/>
      <c r="IE18" s="174"/>
      <c r="IF18" s="174"/>
      <c r="IG18" s="174"/>
      <c r="IH18" s="174"/>
      <c r="II18" s="174"/>
      <c r="IJ18" s="174"/>
      <c r="IK18" s="174"/>
      <c r="IL18" s="174"/>
      <c r="IM18" s="174"/>
    </row>
    <row r="19" customFormat="1" ht="23" customHeight="1" spans="1:247">
      <c r="A19" s="125" t="s">
        <v>89</v>
      </c>
      <c r="B19" s="126"/>
      <c r="C19" s="187"/>
      <c r="D19" s="126">
        <v>70</v>
      </c>
      <c r="E19" s="126"/>
      <c r="F19" s="185"/>
      <c r="G19" s="185"/>
      <c r="H19" s="183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  <c r="GA19" s="174"/>
      <c r="GB19" s="174"/>
      <c r="GC19" s="174"/>
      <c r="GD19" s="174"/>
      <c r="GE19" s="174"/>
      <c r="GF19" s="174"/>
      <c r="GG19" s="174"/>
      <c r="GH19" s="174"/>
      <c r="GI19" s="174"/>
      <c r="GJ19" s="174"/>
      <c r="GK19" s="174"/>
      <c r="GL19" s="174"/>
      <c r="GM19" s="174"/>
      <c r="GN19" s="174"/>
      <c r="GO19" s="174"/>
      <c r="GP19" s="174"/>
      <c r="GQ19" s="174"/>
      <c r="GR19" s="174"/>
      <c r="GS19" s="174"/>
      <c r="GT19" s="174"/>
      <c r="GU19" s="174"/>
      <c r="GV19" s="174"/>
      <c r="GW19" s="174"/>
      <c r="GX19" s="174"/>
      <c r="GY19" s="174"/>
      <c r="GZ19" s="174"/>
      <c r="HA19" s="174"/>
      <c r="HB19" s="174"/>
      <c r="HC19" s="174"/>
      <c r="HD19" s="174"/>
      <c r="HE19" s="174"/>
      <c r="HF19" s="174"/>
      <c r="HG19" s="174"/>
      <c r="HH19" s="174"/>
      <c r="HI19" s="174"/>
      <c r="HJ19" s="174"/>
      <c r="HK19" s="174"/>
      <c r="HL19" s="174"/>
      <c r="HM19" s="174"/>
      <c r="HN19" s="174"/>
      <c r="HO19" s="174"/>
      <c r="HP19" s="174"/>
      <c r="HQ19" s="174"/>
      <c r="HR19" s="174"/>
      <c r="HS19" s="174"/>
      <c r="HT19" s="174"/>
      <c r="HU19" s="174"/>
      <c r="HV19" s="174"/>
      <c r="HW19" s="174"/>
      <c r="HX19" s="174"/>
      <c r="HY19" s="174"/>
      <c r="HZ19" s="174"/>
      <c r="IA19" s="174"/>
      <c r="IB19" s="174"/>
      <c r="IC19" s="174"/>
      <c r="ID19" s="174"/>
      <c r="IE19" s="174"/>
      <c r="IF19" s="174"/>
      <c r="IG19" s="174"/>
      <c r="IH19" s="174"/>
      <c r="II19" s="174"/>
      <c r="IJ19" s="174"/>
      <c r="IK19" s="174"/>
      <c r="IL19" s="174"/>
      <c r="IM19" s="174"/>
    </row>
    <row r="20" customFormat="1" ht="23" customHeight="1" spans="1:247">
      <c r="A20" s="125" t="s">
        <v>90</v>
      </c>
      <c r="B20" s="126">
        <v>2991</v>
      </c>
      <c r="C20" s="187">
        <v>379</v>
      </c>
      <c r="D20" s="126">
        <v>943</v>
      </c>
      <c r="E20" s="126">
        <v>934</v>
      </c>
      <c r="F20" s="185">
        <f>(E20/D20)*100</f>
        <v>99.0455991516437</v>
      </c>
      <c r="G20" s="185">
        <f>(E20/B20-1)*100</f>
        <v>-68.7729856235373</v>
      </c>
      <c r="H20" s="183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4"/>
      <c r="FB20" s="174"/>
      <c r="FC20" s="174"/>
      <c r="FD20" s="174"/>
      <c r="FE20" s="174"/>
      <c r="FF20" s="174"/>
      <c r="FG20" s="174"/>
      <c r="FH20" s="174"/>
      <c r="FI20" s="174"/>
      <c r="FJ20" s="174"/>
      <c r="FK20" s="174"/>
      <c r="FL20" s="174"/>
      <c r="FM20" s="174"/>
      <c r="FN20" s="174"/>
      <c r="FO20" s="174"/>
      <c r="FP20" s="174"/>
      <c r="FQ20" s="174"/>
      <c r="FR20" s="174"/>
      <c r="FS20" s="174"/>
      <c r="FT20" s="174"/>
      <c r="FU20" s="174"/>
      <c r="FV20" s="174"/>
      <c r="FW20" s="174"/>
      <c r="FX20" s="174"/>
      <c r="FY20" s="174"/>
      <c r="FZ20" s="174"/>
      <c r="GA20" s="174"/>
      <c r="GB20" s="174"/>
      <c r="GC20" s="174"/>
      <c r="GD20" s="174"/>
      <c r="GE20" s="174"/>
      <c r="GF20" s="174"/>
      <c r="GG20" s="174"/>
      <c r="GH20" s="174"/>
      <c r="GI20" s="174"/>
      <c r="GJ20" s="174"/>
      <c r="GK20" s="174"/>
      <c r="GL20" s="174"/>
      <c r="GM20" s="174"/>
      <c r="GN20" s="174"/>
      <c r="GO20" s="174"/>
      <c r="GP20" s="174"/>
      <c r="GQ20" s="174"/>
      <c r="GR20" s="174"/>
      <c r="GS20" s="174"/>
      <c r="GT20" s="174"/>
      <c r="GU20" s="174"/>
      <c r="GV20" s="174"/>
      <c r="GW20" s="174"/>
      <c r="GX20" s="174"/>
      <c r="GY20" s="174"/>
      <c r="GZ20" s="174"/>
      <c r="HA20" s="174"/>
      <c r="HB20" s="174"/>
      <c r="HC20" s="174"/>
      <c r="HD20" s="174"/>
      <c r="HE20" s="174"/>
      <c r="HF20" s="174"/>
      <c r="HG20" s="174"/>
      <c r="HH20" s="174"/>
      <c r="HI20" s="174"/>
      <c r="HJ20" s="174"/>
      <c r="HK20" s="174"/>
      <c r="HL20" s="174"/>
      <c r="HM20" s="174"/>
      <c r="HN20" s="174"/>
      <c r="HO20" s="174"/>
      <c r="HP20" s="174"/>
      <c r="HQ20" s="174"/>
      <c r="HR20" s="174"/>
      <c r="HS20" s="174"/>
      <c r="HT20" s="174"/>
      <c r="HU20" s="174"/>
      <c r="HV20" s="174"/>
      <c r="HW20" s="174"/>
      <c r="HX20" s="174"/>
      <c r="HY20" s="174"/>
      <c r="HZ20" s="174"/>
      <c r="IA20" s="174"/>
      <c r="IB20" s="174"/>
      <c r="IC20" s="174"/>
      <c r="ID20" s="174"/>
      <c r="IE20" s="174"/>
      <c r="IF20" s="174"/>
      <c r="IG20" s="174"/>
      <c r="IH20" s="174"/>
      <c r="II20" s="174"/>
      <c r="IJ20" s="174"/>
      <c r="IK20" s="174"/>
      <c r="IL20" s="174"/>
      <c r="IM20" s="174"/>
    </row>
    <row r="21" customFormat="1" ht="23" customHeight="1" spans="1:247">
      <c r="A21" s="125" t="s">
        <v>91</v>
      </c>
      <c r="B21" s="126">
        <v>794</v>
      </c>
      <c r="C21" s="187">
        <v>983</v>
      </c>
      <c r="D21" s="126">
        <v>4081</v>
      </c>
      <c r="E21" s="126">
        <v>4081</v>
      </c>
      <c r="F21" s="185">
        <f>(E21/D21)*100</f>
        <v>100</v>
      </c>
      <c r="G21" s="185">
        <f>(E21/B21-1)*100</f>
        <v>413.979848866499</v>
      </c>
      <c r="H21" s="183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174"/>
      <c r="CZ21" s="174"/>
      <c r="DA21" s="174"/>
      <c r="DB21" s="174"/>
      <c r="DC21" s="174"/>
      <c r="DD21" s="174"/>
      <c r="DE21" s="174"/>
      <c r="DF21" s="174"/>
      <c r="DG21" s="174"/>
      <c r="DH21" s="174"/>
      <c r="DI21" s="174"/>
      <c r="DJ21" s="174"/>
      <c r="DK21" s="174"/>
      <c r="DL21" s="174"/>
      <c r="DM21" s="174"/>
      <c r="DN21" s="174"/>
      <c r="DO21" s="174"/>
      <c r="DP21" s="174"/>
      <c r="DQ21" s="174"/>
      <c r="DR21" s="174"/>
      <c r="DS21" s="174"/>
      <c r="DT21" s="174"/>
      <c r="DU21" s="174"/>
      <c r="DV21" s="174"/>
      <c r="DW21" s="174"/>
      <c r="DX21" s="174"/>
      <c r="DY21" s="174"/>
      <c r="DZ21" s="174"/>
      <c r="EA21" s="174"/>
      <c r="EB21" s="174"/>
      <c r="EC21" s="174"/>
      <c r="ED21" s="174"/>
      <c r="EE21" s="174"/>
      <c r="EF21" s="174"/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74"/>
      <c r="EW21" s="174"/>
      <c r="EX21" s="174"/>
      <c r="EY21" s="174"/>
      <c r="EZ21" s="174"/>
      <c r="FA21" s="174"/>
      <c r="FB21" s="174"/>
      <c r="FC21" s="174"/>
      <c r="FD21" s="174"/>
      <c r="FE21" s="174"/>
      <c r="FF21" s="174"/>
      <c r="FG21" s="174"/>
      <c r="FH21" s="174"/>
      <c r="FI21" s="174"/>
      <c r="FJ21" s="174"/>
      <c r="FK21" s="174"/>
      <c r="FL21" s="174"/>
      <c r="FM21" s="174"/>
      <c r="FN21" s="174"/>
      <c r="FO21" s="174"/>
      <c r="FP21" s="174"/>
      <c r="FQ21" s="174"/>
      <c r="FR21" s="174"/>
      <c r="FS21" s="174"/>
      <c r="FT21" s="174"/>
      <c r="FU21" s="174"/>
      <c r="FV21" s="174"/>
      <c r="FW21" s="174"/>
      <c r="FX21" s="174"/>
      <c r="FY21" s="174"/>
      <c r="FZ21" s="174"/>
      <c r="GA21" s="174"/>
      <c r="GB21" s="174"/>
      <c r="GC21" s="174"/>
      <c r="GD21" s="174"/>
      <c r="GE21" s="174"/>
      <c r="GF21" s="174"/>
      <c r="GG21" s="174"/>
      <c r="GH21" s="174"/>
      <c r="GI21" s="174"/>
      <c r="GJ21" s="174"/>
      <c r="GK21" s="174"/>
      <c r="GL21" s="174"/>
      <c r="GM21" s="174"/>
      <c r="GN21" s="174"/>
      <c r="GO21" s="174"/>
      <c r="GP21" s="174"/>
      <c r="GQ21" s="174"/>
      <c r="GR21" s="174"/>
      <c r="GS21" s="174"/>
      <c r="GT21" s="174"/>
      <c r="GU21" s="174"/>
      <c r="GV21" s="174"/>
      <c r="GW21" s="174"/>
      <c r="GX21" s="174"/>
      <c r="GY21" s="174"/>
      <c r="GZ21" s="174"/>
      <c r="HA21" s="174"/>
      <c r="HB21" s="174"/>
      <c r="HC21" s="174"/>
      <c r="HD21" s="174"/>
      <c r="HE21" s="174"/>
      <c r="HF21" s="174"/>
      <c r="HG21" s="174"/>
      <c r="HH21" s="174"/>
      <c r="HI21" s="174"/>
      <c r="HJ21" s="174"/>
      <c r="HK21" s="174"/>
      <c r="HL21" s="174"/>
      <c r="HM21" s="174"/>
      <c r="HN21" s="174"/>
      <c r="HO21" s="174"/>
      <c r="HP21" s="174"/>
      <c r="HQ21" s="174"/>
      <c r="HR21" s="174"/>
      <c r="HS21" s="174"/>
      <c r="HT21" s="174"/>
      <c r="HU21" s="174"/>
      <c r="HV21" s="174"/>
      <c r="HW21" s="174"/>
      <c r="HX21" s="174"/>
      <c r="HY21" s="174"/>
      <c r="HZ21" s="174"/>
      <c r="IA21" s="174"/>
      <c r="IB21" s="174"/>
      <c r="IC21" s="174"/>
      <c r="ID21" s="174"/>
      <c r="IE21" s="174"/>
      <c r="IF21" s="174"/>
      <c r="IG21" s="174"/>
      <c r="IH21" s="174"/>
      <c r="II21" s="174"/>
      <c r="IJ21" s="174"/>
      <c r="IK21" s="174"/>
      <c r="IL21" s="174"/>
      <c r="IM21" s="174"/>
    </row>
    <row r="22" customFormat="1" ht="23" customHeight="1" spans="1:247">
      <c r="A22" s="125" t="s">
        <v>92</v>
      </c>
      <c r="B22" s="126"/>
      <c r="C22" s="187"/>
      <c r="D22" s="126">
        <v>2</v>
      </c>
      <c r="E22" s="126">
        <v>2</v>
      </c>
      <c r="F22" s="185"/>
      <c r="G22" s="185"/>
      <c r="H22" s="183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4"/>
      <c r="CO22" s="174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174"/>
      <c r="DE22" s="174"/>
      <c r="DF22" s="174"/>
      <c r="DG22" s="174"/>
      <c r="DH22" s="174"/>
      <c r="DI22" s="174"/>
      <c r="DJ22" s="174"/>
      <c r="DK22" s="174"/>
      <c r="DL22" s="174"/>
      <c r="DM22" s="174"/>
      <c r="DN22" s="174"/>
      <c r="DO22" s="174"/>
      <c r="DP22" s="174"/>
      <c r="DQ22" s="174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174"/>
      <c r="EL22" s="174"/>
      <c r="EM22" s="174"/>
      <c r="EN22" s="174"/>
      <c r="EO22" s="174"/>
      <c r="EP22" s="174"/>
      <c r="EQ22" s="174"/>
      <c r="ER22" s="174"/>
      <c r="ES22" s="174"/>
      <c r="ET22" s="174"/>
      <c r="EU22" s="174"/>
      <c r="EV22" s="174"/>
      <c r="EW22" s="174"/>
      <c r="EX22" s="174"/>
      <c r="EY22" s="174"/>
      <c r="EZ22" s="174"/>
      <c r="FA22" s="174"/>
      <c r="FB22" s="174"/>
      <c r="FC22" s="174"/>
      <c r="FD22" s="174"/>
      <c r="FE22" s="174"/>
      <c r="FF22" s="174"/>
      <c r="FG22" s="174"/>
      <c r="FH22" s="174"/>
      <c r="FI22" s="174"/>
      <c r="FJ22" s="174"/>
      <c r="FK22" s="174"/>
      <c r="FL22" s="174"/>
      <c r="FM22" s="174"/>
      <c r="FN22" s="174"/>
      <c r="FO22" s="174"/>
      <c r="FP22" s="174"/>
      <c r="FQ22" s="174"/>
      <c r="FR22" s="174"/>
      <c r="FS22" s="174"/>
      <c r="FT22" s="174"/>
      <c r="FU22" s="174"/>
      <c r="FV22" s="174"/>
      <c r="FW22" s="174"/>
      <c r="FX22" s="174"/>
      <c r="FY22" s="174"/>
      <c r="FZ22" s="174"/>
      <c r="GA22" s="174"/>
      <c r="GB22" s="174"/>
      <c r="GC22" s="174"/>
      <c r="GD22" s="174"/>
      <c r="GE22" s="174"/>
      <c r="GF22" s="174"/>
      <c r="GG22" s="174"/>
      <c r="GH22" s="174"/>
      <c r="GI22" s="174"/>
      <c r="GJ22" s="174"/>
      <c r="GK22" s="174"/>
      <c r="GL22" s="174"/>
      <c r="GM22" s="174"/>
      <c r="GN22" s="174"/>
      <c r="GO22" s="174"/>
      <c r="GP22" s="174"/>
      <c r="GQ22" s="174"/>
      <c r="GR22" s="174"/>
      <c r="GS22" s="174"/>
      <c r="GT22" s="174"/>
      <c r="GU22" s="174"/>
      <c r="GV22" s="174"/>
      <c r="GW22" s="174"/>
      <c r="GX22" s="174"/>
      <c r="GY22" s="174"/>
      <c r="GZ22" s="174"/>
      <c r="HA22" s="174"/>
      <c r="HB22" s="174"/>
      <c r="HC22" s="174"/>
      <c r="HD22" s="174"/>
      <c r="HE22" s="174"/>
      <c r="HF22" s="174"/>
      <c r="HG22" s="174"/>
      <c r="HH22" s="174"/>
      <c r="HI22" s="174"/>
      <c r="HJ22" s="174"/>
      <c r="HK22" s="174"/>
      <c r="HL22" s="174"/>
      <c r="HM22" s="174"/>
      <c r="HN22" s="174"/>
      <c r="HO22" s="174"/>
      <c r="HP22" s="174"/>
      <c r="HQ22" s="174"/>
      <c r="HR22" s="174"/>
      <c r="HS22" s="174"/>
      <c r="HT22" s="174"/>
      <c r="HU22" s="174"/>
      <c r="HV22" s="174"/>
      <c r="HW22" s="174"/>
      <c r="HX22" s="174"/>
      <c r="HY22" s="174"/>
      <c r="HZ22" s="174"/>
      <c r="IA22" s="174"/>
      <c r="IB22" s="174"/>
      <c r="IC22" s="174"/>
      <c r="ID22" s="174"/>
      <c r="IE22" s="174"/>
      <c r="IF22" s="174"/>
      <c r="IG22" s="174"/>
      <c r="IH22" s="174"/>
      <c r="II22" s="174"/>
      <c r="IJ22" s="174"/>
      <c r="IK22" s="174"/>
      <c r="IL22" s="174"/>
      <c r="IM22" s="174"/>
    </row>
    <row r="23" customFormat="1" ht="23" customHeight="1" spans="1:247">
      <c r="A23" s="125" t="s">
        <v>93</v>
      </c>
      <c r="B23" s="126">
        <v>50</v>
      </c>
      <c r="C23" s="187">
        <v>50</v>
      </c>
      <c r="D23" s="126">
        <v>170</v>
      </c>
      <c r="E23" s="126">
        <v>170</v>
      </c>
      <c r="F23" s="185">
        <f>(E23/D23)*100</f>
        <v>100</v>
      </c>
      <c r="G23" s="185">
        <f>(E23/B23-1)*100</f>
        <v>240</v>
      </c>
      <c r="H23" s="183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  <c r="DE23" s="174"/>
      <c r="DF23" s="174"/>
      <c r="DG23" s="174"/>
      <c r="DH23" s="174"/>
      <c r="DI23" s="174"/>
      <c r="DJ23" s="174"/>
      <c r="DK23" s="174"/>
      <c r="DL23" s="174"/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4"/>
      <c r="EL23" s="174"/>
      <c r="EM23" s="174"/>
      <c r="EN23" s="174"/>
      <c r="EO23" s="174"/>
      <c r="EP23" s="174"/>
      <c r="EQ23" s="174"/>
      <c r="ER23" s="174"/>
      <c r="ES23" s="174"/>
      <c r="ET23" s="174"/>
      <c r="EU23" s="174"/>
      <c r="EV23" s="174"/>
      <c r="EW23" s="174"/>
      <c r="EX23" s="174"/>
      <c r="EY23" s="174"/>
      <c r="EZ23" s="174"/>
      <c r="FA23" s="174"/>
      <c r="FB23" s="174"/>
      <c r="FC23" s="174"/>
      <c r="FD23" s="174"/>
      <c r="FE23" s="174"/>
      <c r="FF23" s="174"/>
      <c r="FG23" s="174"/>
      <c r="FH23" s="174"/>
      <c r="FI23" s="174"/>
      <c r="FJ23" s="174"/>
      <c r="FK23" s="174"/>
      <c r="FL23" s="174"/>
      <c r="FM23" s="174"/>
      <c r="FN23" s="174"/>
      <c r="FO23" s="174"/>
      <c r="FP23" s="174"/>
      <c r="FQ23" s="174"/>
      <c r="FR23" s="174"/>
      <c r="FS23" s="174"/>
      <c r="FT23" s="174"/>
      <c r="FU23" s="174"/>
      <c r="FV23" s="174"/>
      <c r="FW23" s="174"/>
      <c r="FX23" s="174"/>
      <c r="FY23" s="174"/>
      <c r="FZ23" s="174"/>
      <c r="GA23" s="174"/>
      <c r="GB23" s="174"/>
      <c r="GC23" s="174"/>
      <c r="GD23" s="174"/>
      <c r="GE23" s="174"/>
      <c r="GF23" s="174"/>
      <c r="GG23" s="174"/>
      <c r="GH23" s="174"/>
      <c r="GI23" s="174"/>
      <c r="GJ23" s="174"/>
      <c r="GK23" s="174"/>
      <c r="GL23" s="174"/>
      <c r="GM23" s="174"/>
      <c r="GN23" s="174"/>
      <c r="GO23" s="174"/>
      <c r="GP23" s="174"/>
      <c r="GQ23" s="174"/>
      <c r="GR23" s="174"/>
      <c r="GS23" s="174"/>
      <c r="GT23" s="174"/>
      <c r="GU23" s="174"/>
      <c r="GV23" s="174"/>
      <c r="GW23" s="174"/>
      <c r="GX23" s="174"/>
      <c r="GY23" s="174"/>
      <c r="GZ23" s="174"/>
      <c r="HA23" s="174"/>
      <c r="HB23" s="174"/>
      <c r="HC23" s="174"/>
      <c r="HD23" s="174"/>
      <c r="HE23" s="174"/>
      <c r="HF23" s="174"/>
      <c r="HG23" s="174"/>
      <c r="HH23" s="174"/>
      <c r="HI23" s="174"/>
      <c r="HJ23" s="174"/>
      <c r="HK23" s="174"/>
      <c r="HL23" s="174"/>
      <c r="HM23" s="174"/>
      <c r="HN23" s="174"/>
      <c r="HO23" s="174"/>
      <c r="HP23" s="174"/>
      <c r="HQ23" s="174"/>
      <c r="HR23" s="174"/>
      <c r="HS23" s="174"/>
      <c r="HT23" s="174"/>
      <c r="HU23" s="174"/>
      <c r="HV23" s="174"/>
      <c r="HW23" s="174"/>
      <c r="HX23" s="174"/>
      <c r="HY23" s="174"/>
      <c r="HZ23" s="174"/>
      <c r="IA23" s="174"/>
      <c r="IB23" s="174"/>
      <c r="IC23" s="174"/>
      <c r="ID23" s="174"/>
      <c r="IE23" s="174"/>
      <c r="IF23" s="174"/>
      <c r="IG23" s="174"/>
      <c r="IH23" s="174"/>
      <c r="II23" s="174"/>
      <c r="IJ23" s="174"/>
      <c r="IK23" s="174"/>
      <c r="IL23" s="174"/>
      <c r="IM23" s="174"/>
    </row>
    <row r="24" ht="23" customHeight="1" spans="1:256">
      <c r="A24" s="125" t="s">
        <v>94</v>
      </c>
      <c r="B24" s="126">
        <v>1789</v>
      </c>
      <c r="C24" s="187">
        <v>2000</v>
      </c>
      <c r="D24" s="126">
        <v>2129</v>
      </c>
      <c r="E24" s="126">
        <v>2129</v>
      </c>
      <c r="F24" s="185">
        <f>(E24/D24)*100</f>
        <v>100</v>
      </c>
      <c r="G24" s="185">
        <f>(E24/B24-1)*100</f>
        <v>19.0050307434321</v>
      </c>
      <c r="H24" s="183"/>
      <c r="IN24"/>
      <c r="IO24"/>
      <c r="IP24"/>
      <c r="IQ24"/>
      <c r="IR24"/>
      <c r="IS24"/>
      <c r="IT24"/>
      <c r="IU24"/>
      <c r="IV24"/>
    </row>
    <row r="25" customFormat="1" ht="23" customHeight="1" spans="1:247">
      <c r="A25" s="125" t="s">
        <v>95</v>
      </c>
      <c r="B25" s="126">
        <v>7</v>
      </c>
      <c r="C25" s="126"/>
      <c r="D25" s="126">
        <v>91</v>
      </c>
      <c r="E25" s="126">
        <v>91</v>
      </c>
      <c r="F25" s="185">
        <f>(E25/D25)*100</f>
        <v>100</v>
      </c>
      <c r="G25" s="185">
        <f>(E25/B25-1)*100</f>
        <v>1200</v>
      </c>
      <c r="H25" s="183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174"/>
      <c r="DE25" s="174"/>
      <c r="DF25" s="174"/>
      <c r="DG25" s="174"/>
      <c r="DH25" s="174"/>
      <c r="DI25" s="174"/>
      <c r="DJ25" s="174"/>
      <c r="DK25" s="174"/>
      <c r="DL25" s="174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4"/>
      <c r="EL25" s="174"/>
      <c r="EM25" s="174"/>
      <c r="EN25" s="174"/>
      <c r="EO25" s="174"/>
      <c r="EP25" s="174"/>
      <c r="EQ25" s="174"/>
      <c r="ER25" s="174"/>
      <c r="ES25" s="174"/>
      <c r="ET25" s="174"/>
      <c r="EU25" s="174"/>
      <c r="EV25" s="174"/>
      <c r="EW25" s="174"/>
      <c r="EX25" s="174"/>
      <c r="EY25" s="174"/>
      <c r="EZ25" s="174"/>
      <c r="FA25" s="174"/>
      <c r="FB25" s="174"/>
      <c r="FC25" s="174"/>
      <c r="FD25" s="174"/>
      <c r="FE25" s="174"/>
      <c r="FF25" s="174"/>
      <c r="FG25" s="174"/>
      <c r="FH25" s="174"/>
      <c r="FI25" s="174"/>
      <c r="FJ25" s="174"/>
      <c r="FK25" s="174"/>
      <c r="FL25" s="174"/>
      <c r="FM25" s="174"/>
      <c r="FN25" s="174"/>
      <c r="FO25" s="174"/>
      <c r="FP25" s="174"/>
      <c r="FQ25" s="174"/>
      <c r="FR25" s="174"/>
      <c r="FS25" s="174"/>
      <c r="FT25" s="174"/>
      <c r="FU25" s="174"/>
      <c r="FV25" s="174"/>
      <c r="FW25" s="174"/>
      <c r="FX25" s="174"/>
      <c r="FY25" s="174"/>
      <c r="FZ25" s="174"/>
      <c r="GA25" s="174"/>
      <c r="GB25" s="174"/>
      <c r="GC25" s="174"/>
      <c r="GD25" s="174"/>
      <c r="GE25" s="174"/>
      <c r="GF25" s="174"/>
      <c r="GG25" s="174"/>
      <c r="GH25" s="174"/>
      <c r="GI25" s="174"/>
      <c r="GJ25" s="174"/>
      <c r="GK25" s="174"/>
      <c r="GL25" s="174"/>
      <c r="GM25" s="174"/>
      <c r="GN25" s="174"/>
      <c r="GO25" s="174"/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 s="174"/>
      <c r="HK25" s="174"/>
      <c r="HL25" s="174"/>
      <c r="HM25" s="174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</row>
    <row r="26" s="175" customFormat="1" ht="23" customHeight="1" spans="1:8">
      <c r="A26" s="189" t="s">
        <v>96</v>
      </c>
      <c r="B26" s="134">
        <f>SUM(B5:B25)</f>
        <v>74098</v>
      </c>
      <c r="C26" s="134">
        <f>SUM(C5:C25)</f>
        <v>63580</v>
      </c>
      <c r="D26" s="134">
        <f>SUM(D5:D25)</f>
        <v>97274</v>
      </c>
      <c r="E26" s="134">
        <f>SUM(E5:E25)</f>
        <v>96016</v>
      </c>
      <c r="F26" s="190">
        <f>(E26/D26)*100</f>
        <v>98.7067458930444</v>
      </c>
      <c r="G26" s="190">
        <f>(E26/B26-1)*100</f>
        <v>29.5797457421253</v>
      </c>
      <c r="H26" s="191"/>
    </row>
    <row r="27" ht="23" customHeight="1" spans="1:16384">
      <c r="A27" s="125" t="s">
        <v>97</v>
      </c>
      <c r="B27" s="126">
        <v>490</v>
      </c>
      <c r="C27" s="126">
        <v>851</v>
      </c>
      <c r="D27" s="126">
        <v>2059</v>
      </c>
      <c r="E27" s="126">
        <v>2059</v>
      </c>
      <c r="F27" s="185">
        <f t="shared" ref="F27:F33" si="2">(E27/D27)*100</f>
        <v>100</v>
      </c>
      <c r="G27" s="185">
        <f t="shared" ref="G27:G33" si="3">(E27/B27-1)*100</f>
        <v>320.204081632653</v>
      </c>
      <c r="H27" s="192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ht="23" customHeight="1" spans="1:16384">
      <c r="A28" s="125" t="s">
        <v>98</v>
      </c>
      <c r="B28" s="126">
        <v>3679</v>
      </c>
      <c r="C28" s="126"/>
      <c r="D28" s="126">
        <v>84517</v>
      </c>
      <c r="E28" s="126">
        <v>84517</v>
      </c>
      <c r="F28" s="185">
        <f t="shared" si="2"/>
        <v>100</v>
      </c>
      <c r="G28" s="185">
        <f t="shared" si="3"/>
        <v>2197.28187007339</v>
      </c>
      <c r="H28" s="192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ht="23" customHeight="1" spans="1:16384">
      <c r="A29" s="125" t="s">
        <v>99</v>
      </c>
      <c r="B29" s="126">
        <v>363</v>
      </c>
      <c r="C29" s="126"/>
      <c r="D29" s="126">
        <v>2869</v>
      </c>
      <c r="E29" s="126">
        <v>2869</v>
      </c>
      <c r="F29" s="185">
        <f t="shared" si="2"/>
        <v>100</v>
      </c>
      <c r="G29" s="185">
        <f t="shared" si="3"/>
        <v>690.358126721763</v>
      </c>
      <c r="H29" s="192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ht="23" customHeight="1" spans="1:16384">
      <c r="A30" s="125" t="s">
        <v>100</v>
      </c>
      <c r="B30" s="126">
        <v>1494</v>
      </c>
      <c r="C30" s="126"/>
      <c r="D30" s="126"/>
      <c r="E30" s="126">
        <v>1258</v>
      </c>
      <c r="F30" s="185" t="e">
        <f t="shared" si="2"/>
        <v>#DIV/0!</v>
      </c>
      <c r="G30" s="185">
        <f t="shared" si="3"/>
        <v>-15.7965194109772</v>
      </c>
      <c r="H30" s="192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ht="23" customHeight="1" spans="1:16384">
      <c r="A31" s="126" t="s">
        <v>101</v>
      </c>
      <c r="B31" s="126">
        <v>1494</v>
      </c>
      <c r="C31" s="126"/>
      <c r="D31" s="126"/>
      <c r="E31" s="126">
        <v>1258</v>
      </c>
      <c r="F31" s="185" t="e">
        <f t="shared" si="2"/>
        <v>#DIV/0!</v>
      </c>
      <c r="G31" s="185">
        <f t="shared" si="3"/>
        <v>-15.7965194109772</v>
      </c>
      <c r="H31" s="192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175" customFormat="1" ht="23" customHeight="1" spans="1:8">
      <c r="A32" s="125" t="s">
        <v>102</v>
      </c>
      <c r="B32" s="126"/>
      <c r="C32" s="126"/>
      <c r="D32" s="126"/>
      <c r="E32" s="126"/>
      <c r="F32" s="185" t="e">
        <f t="shared" si="2"/>
        <v>#DIV/0!</v>
      </c>
      <c r="G32" s="185" t="e">
        <f t="shared" si="3"/>
        <v>#DIV/0!</v>
      </c>
      <c r="H32" s="192"/>
    </row>
    <row r="33" ht="23" customHeight="1" spans="1:16384">
      <c r="A33" s="189" t="s">
        <v>103</v>
      </c>
      <c r="B33" s="134">
        <f>SUM(B26:B30)</f>
        <v>80124</v>
      </c>
      <c r="C33" s="134">
        <f>SUM(C26:C30)</f>
        <v>64431</v>
      </c>
      <c r="D33" s="134">
        <f>SUM(D26:D30)</f>
        <v>186719</v>
      </c>
      <c r="E33" s="134">
        <f>SUM(E26:E30)</f>
        <v>186719</v>
      </c>
      <c r="F33" s="190">
        <f t="shared" si="2"/>
        <v>100</v>
      </c>
      <c r="G33" s="190">
        <f t="shared" si="3"/>
        <v>133.037541810194</v>
      </c>
      <c r="H33" s="18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</sheetData>
  <mergeCells count="6">
    <mergeCell ref="A1:G1"/>
    <mergeCell ref="F2:G2"/>
    <mergeCell ref="C3:F3"/>
    <mergeCell ref="A3:A4"/>
    <mergeCell ref="B3:B4"/>
    <mergeCell ref="G3:G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1380"/>
  <sheetViews>
    <sheetView showZeros="0" workbookViewId="0">
      <selection activeCell="B1380" sqref="B1380"/>
    </sheetView>
  </sheetViews>
  <sheetFormatPr defaultColWidth="9" defaultRowHeight="14.25" outlineLevelCol="2"/>
  <cols>
    <col min="1" max="1" width="46.0833333333333" customWidth="1"/>
    <col min="2" max="2" width="43.8333333333333" style="174" customWidth="1"/>
  </cols>
  <sheetData>
    <row r="1" ht="41" customHeight="1" spans="1:3">
      <c r="A1" s="167" t="s">
        <v>107</v>
      </c>
      <c r="B1" s="167"/>
      <c r="C1" s="174"/>
    </row>
    <row r="2" ht="22" customHeight="1" spans="1:3">
      <c r="A2" s="154" t="s">
        <v>108</v>
      </c>
      <c r="B2" s="155" t="s">
        <v>109</v>
      </c>
      <c r="C2" s="174"/>
    </row>
    <row r="3" spans="1:3">
      <c r="A3" s="171" t="s">
        <v>110</v>
      </c>
      <c r="B3" s="171" t="s">
        <v>111</v>
      </c>
      <c r="C3" s="174"/>
    </row>
    <row r="4" spans="1:3">
      <c r="A4" s="159" t="s">
        <v>112</v>
      </c>
      <c r="B4" s="173">
        <v>7098</v>
      </c>
      <c r="C4" s="174"/>
    </row>
    <row r="5" spans="1:3">
      <c r="A5" s="159" t="s">
        <v>113</v>
      </c>
      <c r="B5" s="173">
        <v>0</v>
      </c>
      <c r="C5" s="174"/>
    </row>
    <row r="6" spans="1:3">
      <c r="A6" s="159" t="s">
        <v>114</v>
      </c>
      <c r="B6" s="173">
        <v>0</v>
      </c>
      <c r="C6" s="174"/>
    </row>
    <row r="7" spans="1:3">
      <c r="A7" s="159" t="s">
        <v>115</v>
      </c>
      <c r="B7" s="173">
        <v>0</v>
      </c>
      <c r="C7" s="174"/>
    </row>
    <row r="8" spans="1:3">
      <c r="A8" s="159" t="s">
        <v>116</v>
      </c>
      <c r="B8" s="173">
        <v>0</v>
      </c>
      <c r="C8" s="174"/>
    </row>
    <row r="9" spans="1:3">
      <c r="A9" s="159" t="s">
        <v>117</v>
      </c>
      <c r="B9" s="173">
        <v>0</v>
      </c>
      <c r="C9" s="174"/>
    </row>
    <row r="10" spans="1:3">
      <c r="A10" s="159" t="s">
        <v>118</v>
      </c>
      <c r="B10" s="173">
        <v>0</v>
      </c>
      <c r="C10" s="174"/>
    </row>
    <row r="11" spans="1:3">
      <c r="A11" s="159" t="s">
        <v>119</v>
      </c>
      <c r="B11" s="173">
        <v>0</v>
      </c>
      <c r="C11" s="174"/>
    </row>
    <row r="12" spans="1:3">
      <c r="A12" s="159" t="s">
        <v>120</v>
      </c>
      <c r="B12" s="173">
        <v>0</v>
      </c>
      <c r="C12" s="174"/>
    </row>
    <row r="13" spans="1:3">
      <c r="A13" s="159" t="s">
        <v>121</v>
      </c>
      <c r="B13" s="173">
        <v>0</v>
      </c>
      <c r="C13" s="174"/>
    </row>
    <row r="14" spans="1:3">
      <c r="A14" s="159" t="s">
        <v>122</v>
      </c>
      <c r="B14" s="173">
        <v>0</v>
      </c>
      <c r="C14" s="174"/>
    </row>
    <row r="15" spans="1:3">
      <c r="A15" s="159" t="s">
        <v>123</v>
      </c>
      <c r="B15" s="173">
        <v>0</v>
      </c>
      <c r="C15" s="174"/>
    </row>
    <row r="16" spans="1:3">
      <c r="A16" s="159" t="s">
        <v>124</v>
      </c>
      <c r="B16" s="173">
        <v>0</v>
      </c>
      <c r="C16" s="174"/>
    </row>
    <row r="17" spans="1:3">
      <c r="A17" s="159" t="s">
        <v>125</v>
      </c>
      <c r="B17" s="173">
        <v>0</v>
      </c>
      <c r="C17" s="174"/>
    </row>
    <row r="18" spans="1:3">
      <c r="A18" s="159" t="s">
        <v>114</v>
      </c>
      <c r="B18" s="173">
        <v>0</v>
      </c>
      <c r="C18" s="174"/>
    </row>
    <row r="19" spans="1:3">
      <c r="A19" s="159" t="s">
        <v>115</v>
      </c>
      <c r="B19" s="173">
        <v>0</v>
      </c>
      <c r="C19" s="174"/>
    </row>
    <row r="20" spans="1:3">
      <c r="A20" s="159" t="s">
        <v>116</v>
      </c>
      <c r="B20" s="173">
        <v>0</v>
      </c>
      <c r="C20" s="174"/>
    </row>
    <row r="21" spans="1:3">
      <c r="A21" s="159" t="s">
        <v>126</v>
      </c>
      <c r="B21" s="173">
        <v>0</v>
      </c>
      <c r="C21" s="174"/>
    </row>
    <row r="22" spans="1:3">
      <c r="A22" s="159" t="s">
        <v>127</v>
      </c>
      <c r="B22" s="173">
        <v>0</v>
      </c>
      <c r="C22" s="174"/>
    </row>
    <row r="23" spans="1:3">
      <c r="A23" s="159" t="s">
        <v>128</v>
      </c>
      <c r="B23" s="173">
        <v>0</v>
      </c>
      <c r="C23" s="174"/>
    </row>
    <row r="24" spans="1:3">
      <c r="A24" s="159" t="s">
        <v>123</v>
      </c>
      <c r="B24" s="173">
        <v>0</v>
      </c>
      <c r="C24" s="174"/>
    </row>
    <row r="25" spans="1:3">
      <c r="A25" s="159" t="s">
        <v>129</v>
      </c>
      <c r="B25" s="173">
        <v>0</v>
      </c>
      <c r="C25" s="174"/>
    </row>
    <row r="26" spans="1:3">
      <c r="A26" s="159" t="s">
        <v>130</v>
      </c>
      <c r="B26" s="173">
        <v>3219</v>
      </c>
      <c r="C26" s="174"/>
    </row>
    <row r="27" spans="1:3">
      <c r="A27" s="159" t="s">
        <v>114</v>
      </c>
      <c r="B27" s="173">
        <v>2124</v>
      </c>
      <c r="C27" s="174"/>
    </row>
    <row r="28" spans="1:3">
      <c r="A28" s="159" t="s">
        <v>115</v>
      </c>
      <c r="B28" s="173">
        <v>0</v>
      </c>
      <c r="C28" s="174"/>
    </row>
    <row r="29" spans="1:3">
      <c r="A29" s="159" t="s">
        <v>116</v>
      </c>
      <c r="B29" s="173">
        <v>0</v>
      </c>
      <c r="C29" s="174"/>
    </row>
    <row r="30" spans="1:3">
      <c r="A30" s="159" t="s">
        <v>131</v>
      </c>
      <c r="B30" s="173">
        <v>0</v>
      </c>
      <c r="C30" s="174"/>
    </row>
    <row r="31" spans="1:3">
      <c r="A31" s="159" t="s">
        <v>132</v>
      </c>
      <c r="B31" s="173">
        <v>683</v>
      </c>
      <c r="C31" s="174"/>
    </row>
    <row r="32" spans="1:3">
      <c r="A32" s="159" t="s">
        <v>133</v>
      </c>
      <c r="B32" s="173">
        <v>0</v>
      </c>
      <c r="C32" s="174"/>
    </row>
    <row r="33" spans="1:3">
      <c r="A33" s="159" t="s">
        <v>134</v>
      </c>
      <c r="B33" s="173">
        <v>0</v>
      </c>
      <c r="C33" s="174"/>
    </row>
    <row r="34" spans="1:3">
      <c r="A34" s="159" t="s">
        <v>135</v>
      </c>
      <c r="B34" s="173">
        <v>55</v>
      </c>
      <c r="C34" s="174"/>
    </row>
    <row r="35" spans="1:3">
      <c r="A35" s="159" t="s">
        <v>136</v>
      </c>
      <c r="B35" s="173">
        <v>0</v>
      </c>
      <c r="C35" s="174"/>
    </row>
    <row r="36" spans="1:3">
      <c r="A36" s="159" t="s">
        <v>123</v>
      </c>
      <c r="B36" s="173">
        <v>0</v>
      </c>
      <c r="C36" s="174"/>
    </row>
    <row r="37" spans="1:3">
      <c r="A37" s="159" t="s">
        <v>137</v>
      </c>
      <c r="B37" s="173">
        <v>357</v>
      </c>
      <c r="C37" s="174"/>
    </row>
    <row r="38" spans="1:3">
      <c r="A38" s="159" t="s">
        <v>138</v>
      </c>
      <c r="B38" s="173">
        <v>30</v>
      </c>
      <c r="C38" s="174"/>
    </row>
    <row r="39" spans="1:3">
      <c r="A39" s="159" t="s">
        <v>114</v>
      </c>
      <c r="B39" s="173">
        <v>0</v>
      </c>
      <c r="C39" s="174"/>
    </row>
    <row r="40" spans="1:3">
      <c r="A40" s="159" t="s">
        <v>115</v>
      </c>
      <c r="B40" s="173">
        <v>0</v>
      </c>
      <c r="C40" s="174"/>
    </row>
    <row r="41" spans="1:3">
      <c r="A41" s="159" t="s">
        <v>116</v>
      </c>
      <c r="B41" s="173">
        <v>0</v>
      </c>
      <c r="C41" s="174"/>
    </row>
    <row r="42" spans="1:3">
      <c r="A42" s="159" t="s">
        <v>139</v>
      </c>
      <c r="B42" s="173">
        <v>0</v>
      </c>
      <c r="C42" s="174"/>
    </row>
    <row r="43" spans="1:3">
      <c r="A43" s="159" t="s">
        <v>140</v>
      </c>
      <c r="B43" s="173">
        <v>0</v>
      </c>
      <c r="C43" s="174"/>
    </row>
    <row r="44" spans="1:3">
      <c r="A44" s="159" t="s">
        <v>141</v>
      </c>
      <c r="B44" s="173">
        <v>0</v>
      </c>
      <c r="C44" s="174"/>
    </row>
    <row r="45" spans="1:3">
      <c r="A45" s="159" t="s">
        <v>142</v>
      </c>
      <c r="B45" s="173">
        <v>0</v>
      </c>
      <c r="C45" s="174"/>
    </row>
    <row r="46" spans="1:3">
      <c r="A46" s="159" t="s">
        <v>143</v>
      </c>
      <c r="B46" s="173">
        <v>0</v>
      </c>
      <c r="C46" s="174"/>
    </row>
    <row r="47" spans="1:3">
      <c r="A47" s="159" t="s">
        <v>144</v>
      </c>
      <c r="B47" s="173">
        <v>0</v>
      </c>
      <c r="C47" s="174"/>
    </row>
    <row r="48" spans="1:3">
      <c r="A48" s="159" t="s">
        <v>123</v>
      </c>
      <c r="B48" s="173">
        <v>0</v>
      </c>
      <c r="C48" s="174"/>
    </row>
    <row r="49" spans="1:3">
      <c r="A49" s="159" t="s">
        <v>145</v>
      </c>
      <c r="B49" s="173">
        <v>30</v>
      </c>
      <c r="C49" s="174"/>
    </row>
    <row r="50" spans="1:3">
      <c r="A50" s="159" t="s">
        <v>146</v>
      </c>
      <c r="B50" s="173">
        <v>103</v>
      </c>
      <c r="C50" s="174"/>
    </row>
    <row r="51" spans="1:3">
      <c r="A51" s="159" t="s">
        <v>114</v>
      </c>
      <c r="B51" s="173">
        <v>54</v>
      </c>
      <c r="C51" s="174"/>
    </row>
    <row r="52" spans="1:3">
      <c r="A52" s="159" t="s">
        <v>115</v>
      </c>
      <c r="B52" s="173">
        <v>0</v>
      </c>
      <c r="C52" s="174"/>
    </row>
    <row r="53" spans="1:3">
      <c r="A53" s="159" t="s">
        <v>116</v>
      </c>
      <c r="B53" s="173">
        <v>0</v>
      </c>
      <c r="C53" s="174"/>
    </row>
    <row r="54" spans="1:3">
      <c r="A54" s="159" t="s">
        <v>147</v>
      </c>
      <c r="B54" s="173">
        <v>0</v>
      </c>
      <c r="C54" s="174"/>
    </row>
    <row r="55" spans="1:3">
      <c r="A55" s="159" t="s">
        <v>148</v>
      </c>
      <c r="B55" s="173">
        <v>0</v>
      </c>
      <c r="C55" s="174"/>
    </row>
    <row r="56" spans="1:3">
      <c r="A56" s="159" t="s">
        <v>149</v>
      </c>
      <c r="B56" s="173">
        <v>0</v>
      </c>
      <c r="C56" s="174"/>
    </row>
    <row r="57" spans="1:3">
      <c r="A57" s="159" t="s">
        <v>150</v>
      </c>
      <c r="B57" s="173">
        <v>44</v>
      </c>
      <c r="C57" s="174"/>
    </row>
    <row r="58" spans="1:3">
      <c r="A58" s="159" t="s">
        <v>151</v>
      </c>
      <c r="B58" s="173">
        <v>5</v>
      </c>
      <c r="C58" s="174"/>
    </row>
    <row r="59" spans="1:3">
      <c r="A59" s="159" t="s">
        <v>123</v>
      </c>
      <c r="B59" s="173">
        <v>0</v>
      </c>
      <c r="C59" s="174"/>
    </row>
    <row r="60" spans="1:3">
      <c r="A60" s="159" t="s">
        <v>152</v>
      </c>
      <c r="B60" s="173"/>
      <c r="C60" s="174"/>
    </row>
    <row r="61" spans="1:3">
      <c r="A61" s="159" t="s">
        <v>153</v>
      </c>
      <c r="B61" s="173">
        <v>668</v>
      </c>
      <c r="C61" s="174"/>
    </row>
    <row r="62" spans="1:3">
      <c r="A62" s="159" t="s">
        <v>114</v>
      </c>
      <c r="B62" s="173">
        <v>311</v>
      </c>
      <c r="C62" s="174"/>
    </row>
    <row r="63" spans="1:3">
      <c r="A63" s="159" t="s">
        <v>115</v>
      </c>
      <c r="B63" s="173">
        <v>0</v>
      </c>
      <c r="C63" s="174"/>
    </row>
    <row r="64" spans="1:3">
      <c r="A64" s="159" t="s">
        <v>116</v>
      </c>
      <c r="B64" s="173">
        <v>0</v>
      </c>
      <c r="C64" s="174"/>
    </row>
    <row r="65" spans="1:3">
      <c r="A65" s="159" t="s">
        <v>154</v>
      </c>
      <c r="B65" s="173">
        <v>0</v>
      </c>
      <c r="C65" s="174"/>
    </row>
    <row r="66" spans="1:3">
      <c r="A66" s="159" t="s">
        <v>155</v>
      </c>
      <c r="B66" s="173">
        <v>0</v>
      </c>
      <c r="C66" s="174"/>
    </row>
    <row r="67" spans="1:3">
      <c r="A67" s="159" t="s">
        <v>156</v>
      </c>
      <c r="B67" s="173">
        <v>10</v>
      </c>
      <c r="C67" s="174"/>
    </row>
    <row r="68" spans="1:3">
      <c r="A68" s="159" t="s">
        <v>157</v>
      </c>
      <c r="B68" s="173">
        <v>68</v>
      </c>
      <c r="C68" s="174"/>
    </row>
    <row r="69" spans="1:3">
      <c r="A69" s="159" t="s">
        <v>158</v>
      </c>
      <c r="B69" s="173">
        <v>150</v>
      </c>
      <c r="C69" s="174"/>
    </row>
    <row r="70" spans="1:3">
      <c r="A70" s="159" t="s">
        <v>123</v>
      </c>
      <c r="B70" s="173">
        <v>0</v>
      </c>
      <c r="C70" s="174"/>
    </row>
    <row r="71" spans="1:3">
      <c r="A71" s="159" t="s">
        <v>159</v>
      </c>
      <c r="B71" s="173">
        <v>129</v>
      </c>
      <c r="C71" s="174"/>
    </row>
    <row r="72" spans="1:3">
      <c r="A72" s="159" t="s">
        <v>160</v>
      </c>
      <c r="B72" s="173">
        <v>500</v>
      </c>
      <c r="C72" s="174"/>
    </row>
    <row r="73" spans="1:3">
      <c r="A73" s="159" t="s">
        <v>114</v>
      </c>
      <c r="B73" s="173">
        <v>0</v>
      </c>
      <c r="C73" s="174"/>
    </row>
    <row r="74" spans="1:3">
      <c r="A74" s="159" t="s">
        <v>115</v>
      </c>
      <c r="B74" s="173">
        <v>0</v>
      </c>
      <c r="C74" s="174"/>
    </row>
    <row r="75" spans="1:3">
      <c r="A75" s="159" t="s">
        <v>116</v>
      </c>
      <c r="B75" s="173">
        <v>0</v>
      </c>
      <c r="C75" s="174"/>
    </row>
    <row r="76" spans="1:3">
      <c r="A76" s="159" t="s">
        <v>161</v>
      </c>
      <c r="B76" s="173">
        <v>0</v>
      </c>
      <c r="C76" s="174"/>
    </row>
    <row r="77" spans="1:3">
      <c r="A77" s="159" t="s">
        <v>162</v>
      </c>
      <c r="B77" s="173">
        <v>0</v>
      </c>
      <c r="C77" s="174"/>
    </row>
    <row r="78" spans="1:3">
      <c r="A78" s="159" t="s">
        <v>163</v>
      </c>
      <c r="B78" s="173">
        <v>0</v>
      </c>
      <c r="C78" s="174"/>
    </row>
    <row r="79" spans="1:3">
      <c r="A79" s="159" t="s">
        <v>164</v>
      </c>
      <c r="B79" s="173">
        <v>0</v>
      </c>
      <c r="C79" s="174"/>
    </row>
    <row r="80" spans="1:3">
      <c r="A80" s="159" t="s">
        <v>165</v>
      </c>
      <c r="B80" s="173">
        <v>0</v>
      </c>
      <c r="C80" s="174"/>
    </row>
    <row r="81" spans="1:3">
      <c r="A81" s="159" t="s">
        <v>157</v>
      </c>
      <c r="B81" s="173">
        <v>0</v>
      </c>
      <c r="C81" s="174"/>
    </row>
    <row r="82" spans="1:3">
      <c r="A82" s="159" t="s">
        <v>123</v>
      </c>
      <c r="B82" s="173">
        <v>0</v>
      </c>
      <c r="C82" s="174"/>
    </row>
    <row r="83" spans="1:3">
      <c r="A83" s="159" t="s">
        <v>166</v>
      </c>
      <c r="B83" s="173">
        <v>500</v>
      </c>
      <c r="C83" s="174"/>
    </row>
    <row r="84" spans="1:3">
      <c r="A84" s="159" t="s">
        <v>167</v>
      </c>
      <c r="B84" s="173">
        <v>0</v>
      </c>
      <c r="C84" s="174"/>
    </row>
    <row r="85" spans="1:3">
      <c r="A85" s="159" t="s">
        <v>114</v>
      </c>
      <c r="B85" s="173">
        <v>0</v>
      </c>
      <c r="C85" s="174"/>
    </row>
    <row r="86" spans="1:3">
      <c r="A86" s="159" t="s">
        <v>115</v>
      </c>
      <c r="B86" s="173">
        <v>0</v>
      </c>
      <c r="C86" s="174"/>
    </row>
    <row r="87" spans="1:3">
      <c r="A87" s="159" t="s">
        <v>116</v>
      </c>
      <c r="B87" s="173">
        <v>0</v>
      </c>
      <c r="C87" s="174"/>
    </row>
    <row r="88" spans="1:3">
      <c r="A88" s="159" t="s">
        <v>168</v>
      </c>
      <c r="B88" s="173">
        <v>0</v>
      </c>
      <c r="C88" s="174"/>
    </row>
    <row r="89" spans="1:3">
      <c r="A89" s="159" t="s">
        <v>169</v>
      </c>
      <c r="B89" s="173">
        <v>0</v>
      </c>
      <c r="C89" s="174"/>
    </row>
    <row r="90" spans="1:3">
      <c r="A90" s="159" t="s">
        <v>157</v>
      </c>
      <c r="B90" s="173">
        <v>0</v>
      </c>
      <c r="C90" s="174"/>
    </row>
    <row r="91" spans="1:3">
      <c r="A91" s="159" t="s">
        <v>123</v>
      </c>
      <c r="B91" s="173">
        <v>0</v>
      </c>
      <c r="C91" s="174"/>
    </row>
    <row r="92" spans="1:3">
      <c r="A92" s="159" t="s">
        <v>170</v>
      </c>
      <c r="B92" s="173">
        <v>0</v>
      </c>
      <c r="C92" s="174"/>
    </row>
    <row r="93" spans="1:3">
      <c r="A93" s="159" t="s">
        <v>171</v>
      </c>
      <c r="B93" s="173">
        <v>0</v>
      </c>
      <c r="C93" s="174"/>
    </row>
    <row r="94" spans="1:3">
      <c r="A94" s="159" t="s">
        <v>114</v>
      </c>
      <c r="B94" s="173">
        <v>0</v>
      </c>
      <c r="C94" s="174"/>
    </row>
    <row r="95" spans="1:3">
      <c r="A95" s="159" t="s">
        <v>115</v>
      </c>
      <c r="B95" s="173">
        <v>0</v>
      </c>
      <c r="C95" s="174"/>
    </row>
    <row r="96" spans="1:3">
      <c r="A96" s="159" t="s">
        <v>116</v>
      </c>
      <c r="B96" s="173">
        <v>0</v>
      </c>
      <c r="C96" s="174"/>
    </row>
    <row r="97" spans="1:3">
      <c r="A97" s="159" t="s">
        <v>172</v>
      </c>
      <c r="B97" s="173">
        <v>0</v>
      </c>
      <c r="C97" s="174"/>
    </row>
    <row r="98" spans="1:3">
      <c r="A98" s="159" t="s">
        <v>173</v>
      </c>
      <c r="B98" s="173">
        <v>0</v>
      </c>
      <c r="C98" s="174"/>
    </row>
    <row r="99" spans="1:3">
      <c r="A99" s="159" t="s">
        <v>174</v>
      </c>
      <c r="B99" s="173">
        <v>0</v>
      </c>
      <c r="C99" s="174"/>
    </row>
    <row r="100" spans="1:3">
      <c r="A100" s="159" t="s">
        <v>157</v>
      </c>
      <c r="B100" s="173">
        <v>0</v>
      </c>
      <c r="C100" s="174"/>
    </row>
    <row r="101" spans="1:3">
      <c r="A101" s="159" t="s">
        <v>123</v>
      </c>
      <c r="B101" s="173">
        <v>0</v>
      </c>
      <c r="C101" s="174"/>
    </row>
    <row r="102" spans="1:3">
      <c r="A102" s="159" t="s">
        <v>175</v>
      </c>
      <c r="B102" s="173">
        <v>0</v>
      </c>
      <c r="C102" s="174"/>
    </row>
    <row r="103" spans="1:3">
      <c r="A103" s="159" t="s">
        <v>176</v>
      </c>
      <c r="B103" s="173">
        <v>1116</v>
      </c>
      <c r="C103" s="174"/>
    </row>
    <row r="104" spans="1:3">
      <c r="A104" s="159" t="s">
        <v>114</v>
      </c>
      <c r="B104" s="173">
        <v>0</v>
      </c>
      <c r="C104" s="174"/>
    </row>
    <row r="105" spans="1:3">
      <c r="A105" s="159" t="s">
        <v>115</v>
      </c>
      <c r="B105" s="173">
        <v>0</v>
      </c>
      <c r="C105" s="174"/>
    </row>
    <row r="106" spans="1:3">
      <c r="A106" s="159" t="s">
        <v>116</v>
      </c>
      <c r="B106" s="173">
        <v>0</v>
      </c>
      <c r="C106" s="174"/>
    </row>
    <row r="107" spans="1:3">
      <c r="A107" s="159" t="s">
        <v>177</v>
      </c>
      <c r="B107" s="173">
        <v>0</v>
      </c>
      <c r="C107" s="174"/>
    </row>
    <row r="108" spans="1:3">
      <c r="A108" s="159" t="s">
        <v>178</v>
      </c>
      <c r="B108" s="173">
        <v>0</v>
      </c>
      <c r="C108" s="174"/>
    </row>
    <row r="109" spans="1:3">
      <c r="A109" s="159" t="s">
        <v>179</v>
      </c>
      <c r="B109" s="173">
        <v>0</v>
      </c>
      <c r="C109" s="174"/>
    </row>
    <row r="110" spans="1:3">
      <c r="A110" s="159" t="s">
        <v>180</v>
      </c>
      <c r="B110" s="173">
        <v>0</v>
      </c>
      <c r="C110" s="174"/>
    </row>
    <row r="111" spans="1:3">
      <c r="A111" s="159" t="s">
        <v>181</v>
      </c>
      <c r="B111" s="173">
        <v>0</v>
      </c>
      <c r="C111" s="174"/>
    </row>
    <row r="112" spans="1:3">
      <c r="A112" s="159" t="s">
        <v>182</v>
      </c>
      <c r="B112" s="173">
        <v>1116</v>
      </c>
      <c r="C112" s="174"/>
    </row>
    <row r="113" spans="1:3">
      <c r="A113" s="159" t="s">
        <v>183</v>
      </c>
      <c r="B113" s="173">
        <v>0</v>
      </c>
      <c r="C113" s="174"/>
    </row>
    <row r="114" spans="1:3">
      <c r="A114" s="159" t="s">
        <v>184</v>
      </c>
      <c r="B114" s="173">
        <v>0</v>
      </c>
      <c r="C114" s="174"/>
    </row>
    <row r="115" spans="1:3">
      <c r="A115" s="159" t="s">
        <v>185</v>
      </c>
      <c r="B115" s="173">
        <v>0</v>
      </c>
      <c r="C115" s="174"/>
    </row>
    <row r="116" spans="1:3">
      <c r="A116" s="159" t="s">
        <v>123</v>
      </c>
      <c r="B116" s="173">
        <v>0</v>
      </c>
      <c r="C116" s="174"/>
    </row>
    <row r="117" spans="1:3">
      <c r="A117" s="159" t="s">
        <v>186</v>
      </c>
      <c r="B117" s="173"/>
      <c r="C117" s="174"/>
    </row>
    <row r="118" spans="1:3">
      <c r="A118" s="159" t="s">
        <v>187</v>
      </c>
      <c r="B118" s="173">
        <v>144</v>
      </c>
      <c r="C118" s="174"/>
    </row>
    <row r="119" spans="1:3">
      <c r="A119" s="159" t="s">
        <v>114</v>
      </c>
      <c r="B119" s="173">
        <v>63</v>
      </c>
      <c r="C119" s="174"/>
    </row>
    <row r="120" spans="1:3">
      <c r="A120" s="159" t="s">
        <v>115</v>
      </c>
      <c r="B120" s="173">
        <v>0</v>
      </c>
      <c r="C120" s="174"/>
    </row>
    <row r="121" spans="1:3">
      <c r="A121" s="159" t="s">
        <v>116</v>
      </c>
      <c r="B121" s="173">
        <v>0</v>
      </c>
      <c r="C121" s="174"/>
    </row>
    <row r="122" spans="1:3">
      <c r="A122" s="159" t="s">
        <v>188</v>
      </c>
      <c r="B122" s="173">
        <v>0</v>
      </c>
      <c r="C122" s="174"/>
    </row>
    <row r="123" spans="1:3">
      <c r="A123" s="159" t="s">
        <v>189</v>
      </c>
      <c r="B123" s="173">
        <v>0</v>
      </c>
      <c r="C123" s="174"/>
    </row>
    <row r="124" spans="1:3">
      <c r="A124" s="159" t="s">
        <v>190</v>
      </c>
      <c r="B124" s="173">
        <v>0</v>
      </c>
      <c r="C124" s="174"/>
    </row>
    <row r="125" spans="1:3">
      <c r="A125" s="159" t="s">
        <v>123</v>
      </c>
      <c r="B125" s="173">
        <v>0</v>
      </c>
      <c r="C125" s="174"/>
    </row>
    <row r="126" spans="1:3">
      <c r="A126" s="159" t="s">
        <v>191</v>
      </c>
      <c r="B126" s="173">
        <v>81</v>
      </c>
      <c r="C126" s="174"/>
    </row>
    <row r="127" spans="1:3">
      <c r="A127" s="159" t="s">
        <v>192</v>
      </c>
      <c r="B127" s="173">
        <v>741</v>
      </c>
      <c r="C127" s="174"/>
    </row>
    <row r="128" spans="1:3">
      <c r="A128" s="159" t="s">
        <v>114</v>
      </c>
      <c r="B128" s="173">
        <v>240</v>
      </c>
      <c r="C128" s="174"/>
    </row>
    <row r="129" spans="1:3">
      <c r="A129" s="159" t="s">
        <v>115</v>
      </c>
      <c r="B129" s="173">
        <v>10</v>
      </c>
      <c r="C129" s="174"/>
    </row>
    <row r="130" spans="1:3">
      <c r="A130" s="159" t="s">
        <v>116</v>
      </c>
      <c r="B130" s="173">
        <v>0</v>
      </c>
      <c r="C130" s="174"/>
    </row>
    <row r="131" spans="1:3">
      <c r="A131" s="159" t="s">
        <v>193</v>
      </c>
      <c r="B131" s="173">
        <v>0</v>
      </c>
      <c r="C131" s="174"/>
    </row>
    <row r="132" spans="1:3">
      <c r="A132" s="159" t="s">
        <v>194</v>
      </c>
      <c r="B132" s="173">
        <v>0</v>
      </c>
      <c r="C132" s="174"/>
    </row>
    <row r="133" spans="1:3">
      <c r="A133" s="159" t="s">
        <v>195</v>
      </c>
      <c r="B133" s="173">
        <v>0</v>
      </c>
      <c r="C133" s="174"/>
    </row>
    <row r="134" spans="1:3">
      <c r="A134" s="159" t="s">
        <v>196</v>
      </c>
      <c r="B134" s="173">
        <v>0</v>
      </c>
      <c r="C134" s="174"/>
    </row>
    <row r="135" spans="1:3">
      <c r="A135" s="159" t="s">
        <v>197</v>
      </c>
      <c r="B135" s="173">
        <v>128</v>
      </c>
      <c r="C135" s="174"/>
    </row>
    <row r="136" spans="1:3">
      <c r="A136" s="159" t="s">
        <v>123</v>
      </c>
      <c r="B136" s="173">
        <v>0</v>
      </c>
      <c r="C136" s="174"/>
    </row>
    <row r="137" spans="1:3">
      <c r="A137" s="159" t="s">
        <v>198</v>
      </c>
      <c r="B137" s="173">
        <v>363</v>
      </c>
      <c r="C137" s="174"/>
    </row>
    <row r="138" spans="1:3">
      <c r="A138" s="159" t="s">
        <v>199</v>
      </c>
      <c r="B138" s="173">
        <v>0</v>
      </c>
      <c r="C138" s="174"/>
    </row>
    <row r="139" spans="1:3">
      <c r="A139" s="159" t="s">
        <v>114</v>
      </c>
      <c r="B139" s="173">
        <v>0</v>
      </c>
      <c r="C139" s="174"/>
    </row>
    <row r="140" spans="1:3">
      <c r="A140" s="159" t="s">
        <v>115</v>
      </c>
      <c r="B140" s="173">
        <v>0</v>
      </c>
      <c r="C140" s="174"/>
    </row>
    <row r="141" spans="1:3">
      <c r="A141" s="159" t="s">
        <v>116</v>
      </c>
      <c r="B141" s="173">
        <v>0</v>
      </c>
      <c r="C141" s="174"/>
    </row>
    <row r="142" spans="1:3">
      <c r="A142" s="159" t="s">
        <v>200</v>
      </c>
      <c r="B142" s="173">
        <v>0</v>
      </c>
      <c r="C142" s="174"/>
    </row>
    <row r="143" spans="1:3">
      <c r="A143" s="159" t="s">
        <v>201</v>
      </c>
      <c r="B143" s="173">
        <v>0</v>
      </c>
      <c r="C143" s="174"/>
    </row>
    <row r="144" spans="1:3">
      <c r="A144" s="159" t="s">
        <v>202</v>
      </c>
      <c r="B144" s="173">
        <v>0</v>
      </c>
      <c r="C144" s="174"/>
    </row>
    <row r="145" spans="1:3">
      <c r="A145" s="159" t="s">
        <v>203</v>
      </c>
      <c r="B145" s="173">
        <v>0</v>
      </c>
      <c r="C145" s="174"/>
    </row>
    <row r="146" spans="1:3">
      <c r="A146" s="159" t="s">
        <v>204</v>
      </c>
      <c r="B146" s="173">
        <v>0</v>
      </c>
      <c r="C146" s="174"/>
    </row>
    <row r="147" spans="1:3">
      <c r="A147" s="159" t="s">
        <v>205</v>
      </c>
      <c r="B147" s="173">
        <v>0</v>
      </c>
      <c r="C147" s="174"/>
    </row>
    <row r="148" spans="1:3">
      <c r="A148" s="159" t="s">
        <v>123</v>
      </c>
      <c r="B148" s="173">
        <v>0</v>
      </c>
      <c r="C148" s="174"/>
    </row>
    <row r="149" spans="1:3">
      <c r="A149" s="159" t="s">
        <v>206</v>
      </c>
      <c r="B149" s="173">
        <v>0</v>
      </c>
      <c r="C149" s="174"/>
    </row>
    <row r="150" spans="1:3">
      <c r="A150" s="159" t="s">
        <v>207</v>
      </c>
      <c r="B150" s="173">
        <v>251</v>
      </c>
      <c r="C150" s="174"/>
    </row>
    <row r="151" spans="1:3">
      <c r="A151" s="159" t="s">
        <v>114</v>
      </c>
      <c r="B151" s="173">
        <v>190</v>
      </c>
      <c r="C151" s="174"/>
    </row>
    <row r="152" spans="1:3">
      <c r="A152" s="159" t="s">
        <v>115</v>
      </c>
      <c r="B152" s="173">
        <v>0</v>
      </c>
      <c r="C152" s="174"/>
    </row>
    <row r="153" spans="1:3">
      <c r="A153" s="159" t="s">
        <v>116</v>
      </c>
      <c r="B153" s="173">
        <v>0</v>
      </c>
      <c r="C153" s="174"/>
    </row>
    <row r="154" spans="1:3">
      <c r="A154" s="159" t="s">
        <v>208</v>
      </c>
      <c r="B154" s="173">
        <v>10</v>
      </c>
      <c r="C154" s="174"/>
    </row>
    <row r="155" spans="1:3">
      <c r="A155" s="159" t="s">
        <v>209</v>
      </c>
      <c r="B155" s="173">
        <v>0</v>
      </c>
      <c r="C155" s="174"/>
    </row>
    <row r="156" spans="1:3">
      <c r="A156" s="159" t="s">
        <v>210</v>
      </c>
      <c r="B156" s="173">
        <v>0</v>
      </c>
      <c r="C156" s="174"/>
    </row>
    <row r="157" spans="1:3">
      <c r="A157" s="159" t="s">
        <v>157</v>
      </c>
      <c r="B157" s="173">
        <v>0</v>
      </c>
      <c r="C157" s="174"/>
    </row>
    <row r="158" spans="1:3">
      <c r="A158" s="159" t="s">
        <v>123</v>
      </c>
      <c r="B158" s="173">
        <v>0</v>
      </c>
      <c r="C158" s="174"/>
    </row>
    <row r="159" spans="1:3">
      <c r="A159" s="159" t="s">
        <v>211</v>
      </c>
      <c r="B159" s="173">
        <v>51</v>
      </c>
      <c r="C159" s="174"/>
    </row>
    <row r="160" spans="1:3">
      <c r="A160" s="159" t="s">
        <v>212</v>
      </c>
      <c r="B160" s="173">
        <v>10</v>
      </c>
      <c r="C160" s="174"/>
    </row>
    <row r="161" spans="1:3">
      <c r="A161" s="159" t="s">
        <v>114</v>
      </c>
      <c r="B161" s="173"/>
      <c r="C161" s="174"/>
    </row>
    <row r="162" spans="1:3">
      <c r="A162" s="159" t="s">
        <v>115</v>
      </c>
      <c r="B162" s="173">
        <v>0</v>
      </c>
      <c r="C162" s="174"/>
    </row>
    <row r="163" spans="1:3">
      <c r="A163" s="159" t="s">
        <v>116</v>
      </c>
      <c r="B163" s="173">
        <v>0</v>
      </c>
      <c r="C163" s="174"/>
    </row>
    <row r="164" spans="1:3">
      <c r="A164" s="159" t="s">
        <v>213</v>
      </c>
      <c r="B164" s="173">
        <v>0</v>
      </c>
      <c r="C164" s="174"/>
    </row>
    <row r="165" spans="1:3">
      <c r="A165" s="159" t="s">
        <v>214</v>
      </c>
      <c r="B165" s="173">
        <v>0</v>
      </c>
      <c r="C165" s="174"/>
    </row>
    <row r="166" spans="1:3">
      <c r="A166" s="159" t="s">
        <v>215</v>
      </c>
      <c r="B166" s="173">
        <v>10</v>
      </c>
      <c r="C166" s="174"/>
    </row>
    <row r="167" spans="1:3">
      <c r="A167" s="159" t="s">
        <v>216</v>
      </c>
      <c r="B167" s="173">
        <v>0</v>
      </c>
      <c r="C167" s="174"/>
    </row>
    <row r="168" spans="1:3">
      <c r="A168" s="159" t="s">
        <v>217</v>
      </c>
      <c r="B168" s="173">
        <v>0</v>
      </c>
      <c r="C168" s="174"/>
    </row>
    <row r="169" spans="1:3">
      <c r="A169" s="159" t="s">
        <v>218</v>
      </c>
      <c r="B169" s="173">
        <v>0</v>
      </c>
      <c r="C169" s="174"/>
    </row>
    <row r="170" spans="1:3">
      <c r="A170" s="159" t="s">
        <v>157</v>
      </c>
      <c r="B170" s="173">
        <v>0</v>
      </c>
      <c r="C170" s="174"/>
    </row>
    <row r="171" spans="1:3">
      <c r="A171" s="159" t="s">
        <v>123</v>
      </c>
      <c r="B171" s="173">
        <v>0</v>
      </c>
      <c r="C171" s="174"/>
    </row>
    <row r="172" spans="1:3">
      <c r="A172" s="159" t="s">
        <v>219</v>
      </c>
      <c r="B172" s="173"/>
      <c r="C172" s="174"/>
    </row>
    <row r="173" spans="1:3">
      <c r="A173" s="159" t="s">
        <v>220</v>
      </c>
      <c r="B173" s="173">
        <v>0</v>
      </c>
      <c r="C173" s="174"/>
    </row>
    <row r="174" spans="1:3">
      <c r="A174" s="159" t="s">
        <v>114</v>
      </c>
      <c r="B174" s="173">
        <v>0</v>
      </c>
      <c r="C174" s="174"/>
    </row>
    <row r="175" spans="1:3">
      <c r="A175" s="159" t="s">
        <v>115</v>
      </c>
      <c r="B175" s="173">
        <v>0</v>
      </c>
      <c r="C175" s="174"/>
    </row>
    <row r="176" spans="1:3">
      <c r="A176" s="159" t="s">
        <v>116</v>
      </c>
      <c r="B176" s="173">
        <v>0</v>
      </c>
      <c r="C176" s="174"/>
    </row>
    <row r="177" spans="1:3">
      <c r="A177" s="159" t="s">
        <v>221</v>
      </c>
      <c r="B177" s="173">
        <v>0</v>
      </c>
      <c r="C177" s="174"/>
    </row>
    <row r="178" spans="1:3">
      <c r="A178" s="159" t="s">
        <v>123</v>
      </c>
      <c r="B178" s="173">
        <v>0</v>
      </c>
      <c r="C178" s="174"/>
    </row>
    <row r="179" spans="1:3">
      <c r="A179" s="159" t="s">
        <v>222</v>
      </c>
      <c r="B179" s="173">
        <v>0</v>
      </c>
      <c r="C179" s="174"/>
    </row>
    <row r="180" spans="1:3">
      <c r="A180" s="159" t="s">
        <v>223</v>
      </c>
      <c r="B180" s="173">
        <v>0</v>
      </c>
      <c r="C180" s="174"/>
    </row>
    <row r="181" spans="1:3">
      <c r="A181" s="159" t="s">
        <v>114</v>
      </c>
      <c r="B181" s="173">
        <v>0</v>
      </c>
      <c r="C181" s="174"/>
    </row>
    <row r="182" spans="1:3">
      <c r="A182" s="159" t="s">
        <v>115</v>
      </c>
      <c r="B182" s="173">
        <v>0</v>
      </c>
      <c r="C182" s="174"/>
    </row>
    <row r="183" spans="1:3">
      <c r="A183" s="159" t="s">
        <v>116</v>
      </c>
      <c r="B183" s="173">
        <v>0</v>
      </c>
      <c r="C183" s="174"/>
    </row>
    <row r="184" spans="1:3">
      <c r="A184" s="159" t="s">
        <v>224</v>
      </c>
      <c r="B184" s="173">
        <v>0</v>
      </c>
      <c r="C184" s="174"/>
    </row>
    <row r="185" spans="1:3">
      <c r="A185" s="159" t="s">
        <v>123</v>
      </c>
      <c r="B185" s="173">
        <v>0</v>
      </c>
      <c r="C185" s="174"/>
    </row>
    <row r="186" spans="1:3">
      <c r="A186" s="159" t="s">
        <v>225</v>
      </c>
      <c r="B186" s="173">
        <v>0</v>
      </c>
      <c r="C186" s="174"/>
    </row>
    <row r="187" spans="1:3">
      <c r="A187" s="159" t="s">
        <v>226</v>
      </c>
      <c r="B187" s="173">
        <v>0</v>
      </c>
      <c r="C187" s="174"/>
    </row>
    <row r="188" spans="1:3">
      <c r="A188" s="159" t="s">
        <v>114</v>
      </c>
      <c r="B188" s="173">
        <v>0</v>
      </c>
      <c r="C188" s="174"/>
    </row>
    <row r="189" spans="1:3">
      <c r="A189" s="159" t="s">
        <v>115</v>
      </c>
      <c r="B189" s="173">
        <v>0</v>
      </c>
      <c r="C189" s="174"/>
    </row>
    <row r="190" spans="1:3">
      <c r="A190" s="159" t="s">
        <v>116</v>
      </c>
      <c r="B190" s="173">
        <v>0</v>
      </c>
      <c r="C190" s="174"/>
    </row>
    <row r="191" spans="1:3">
      <c r="A191" s="159" t="s">
        <v>227</v>
      </c>
      <c r="B191" s="173">
        <v>0</v>
      </c>
      <c r="C191" s="174"/>
    </row>
    <row r="192" spans="1:3">
      <c r="A192" s="159" t="s">
        <v>228</v>
      </c>
      <c r="B192" s="173">
        <v>0</v>
      </c>
      <c r="C192" s="174"/>
    </row>
    <row r="193" spans="1:3">
      <c r="A193" s="159" t="s">
        <v>229</v>
      </c>
      <c r="B193" s="173">
        <v>0</v>
      </c>
      <c r="C193" s="174"/>
    </row>
    <row r="194" spans="1:3">
      <c r="A194" s="159" t="s">
        <v>123</v>
      </c>
      <c r="B194" s="173">
        <v>0</v>
      </c>
      <c r="C194" s="174"/>
    </row>
    <row r="195" spans="1:3">
      <c r="A195" s="159" t="s">
        <v>230</v>
      </c>
      <c r="B195" s="173">
        <v>0</v>
      </c>
      <c r="C195" s="174"/>
    </row>
    <row r="196" spans="1:3">
      <c r="A196" s="159" t="s">
        <v>231</v>
      </c>
      <c r="B196" s="173">
        <v>0</v>
      </c>
      <c r="C196" s="174"/>
    </row>
    <row r="197" spans="1:3">
      <c r="A197" s="159" t="s">
        <v>114</v>
      </c>
      <c r="B197" s="173">
        <v>0</v>
      </c>
      <c r="C197" s="174"/>
    </row>
    <row r="198" spans="1:3">
      <c r="A198" s="159" t="s">
        <v>115</v>
      </c>
      <c r="B198" s="173">
        <v>0</v>
      </c>
      <c r="C198" s="174"/>
    </row>
    <row r="199" spans="1:3">
      <c r="A199" s="159" t="s">
        <v>116</v>
      </c>
      <c r="B199" s="173">
        <v>0</v>
      </c>
      <c r="C199" s="174"/>
    </row>
    <row r="200" spans="1:3">
      <c r="A200" s="159" t="s">
        <v>232</v>
      </c>
      <c r="B200" s="173">
        <v>0</v>
      </c>
      <c r="C200" s="174"/>
    </row>
    <row r="201" spans="1:3">
      <c r="A201" s="159" t="s">
        <v>233</v>
      </c>
      <c r="B201" s="173">
        <v>0</v>
      </c>
      <c r="C201" s="174"/>
    </row>
    <row r="202" spans="1:3">
      <c r="A202" s="159" t="s">
        <v>234</v>
      </c>
      <c r="B202" s="173">
        <v>0</v>
      </c>
      <c r="C202" s="174"/>
    </row>
    <row r="203" spans="1:3">
      <c r="A203" s="159" t="s">
        <v>114</v>
      </c>
      <c r="B203" s="173">
        <v>0</v>
      </c>
      <c r="C203" s="174"/>
    </row>
    <row r="204" spans="1:3">
      <c r="A204" s="159" t="s">
        <v>115</v>
      </c>
      <c r="B204" s="173">
        <v>0</v>
      </c>
      <c r="C204" s="174"/>
    </row>
    <row r="205" spans="1:3">
      <c r="A205" s="159" t="s">
        <v>116</v>
      </c>
      <c r="B205" s="173">
        <v>0</v>
      </c>
      <c r="C205" s="174"/>
    </row>
    <row r="206" spans="1:3">
      <c r="A206" s="159" t="s">
        <v>128</v>
      </c>
      <c r="B206" s="173">
        <v>0</v>
      </c>
      <c r="C206" s="174"/>
    </row>
    <row r="207" spans="1:3">
      <c r="A207" s="159" t="s">
        <v>123</v>
      </c>
      <c r="B207" s="173">
        <v>0</v>
      </c>
      <c r="C207" s="174"/>
    </row>
    <row r="208" spans="1:3">
      <c r="A208" s="159" t="s">
        <v>235</v>
      </c>
      <c r="B208" s="173">
        <v>0</v>
      </c>
      <c r="C208" s="174"/>
    </row>
    <row r="209" spans="1:3">
      <c r="A209" s="159" t="s">
        <v>236</v>
      </c>
      <c r="B209" s="173">
        <v>0</v>
      </c>
      <c r="C209" s="174"/>
    </row>
    <row r="210" spans="1:3">
      <c r="A210" s="159" t="s">
        <v>114</v>
      </c>
      <c r="B210" s="173">
        <v>0</v>
      </c>
      <c r="C210" s="174"/>
    </row>
    <row r="211" spans="1:3">
      <c r="A211" s="159" t="s">
        <v>115</v>
      </c>
      <c r="B211" s="173">
        <v>0</v>
      </c>
      <c r="C211" s="174"/>
    </row>
    <row r="212" spans="1:3">
      <c r="A212" s="159" t="s">
        <v>116</v>
      </c>
      <c r="B212" s="173">
        <v>0</v>
      </c>
      <c r="C212" s="174"/>
    </row>
    <row r="213" spans="1:3">
      <c r="A213" s="159" t="s">
        <v>237</v>
      </c>
      <c r="B213" s="173">
        <v>0</v>
      </c>
      <c r="C213" s="174"/>
    </row>
    <row r="214" spans="1:3">
      <c r="A214" s="159" t="s">
        <v>238</v>
      </c>
      <c r="B214" s="173">
        <v>0</v>
      </c>
      <c r="C214" s="174"/>
    </row>
    <row r="215" spans="1:3">
      <c r="A215" s="159" t="s">
        <v>123</v>
      </c>
      <c r="B215" s="173">
        <v>0</v>
      </c>
      <c r="C215" s="174"/>
    </row>
    <row r="216" spans="1:3">
      <c r="A216" s="159" t="s">
        <v>239</v>
      </c>
      <c r="B216" s="173">
        <v>0</v>
      </c>
      <c r="C216" s="174"/>
    </row>
    <row r="217" spans="1:3">
      <c r="A217" s="159" t="s">
        <v>240</v>
      </c>
      <c r="B217" s="173"/>
      <c r="C217" s="174"/>
    </row>
    <row r="218" spans="1:3">
      <c r="A218" s="159" t="s">
        <v>114</v>
      </c>
      <c r="B218" s="173">
        <v>0</v>
      </c>
      <c r="C218" s="174"/>
    </row>
    <row r="219" spans="1:3">
      <c r="A219" s="159" t="s">
        <v>115</v>
      </c>
      <c r="B219" s="173">
        <v>0</v>
      </c>
      <c r="C219" s="174"/>
    </row>
    <row r="220" spans="1:3">
      <c r="A220" s="159" t="s">
        <v>116</v>
      </c>
      <c r="B220" s="173">
        <v>0</v>
      </c>
      <c r="C220" s="174"/>
    </row>
    <row r="221" spans="1:3">
      <c r="A221" s="159" t="s">
        <v>241</v>
      </c>
      <c r="B221" s="173">
        <v>0</v>
      </c>
      <c r="C221" s="174"/>
    </row>
    <row r="222" spans="1:3">
      <c r="A222" s="159" t="s">
        <v>123</v>
      </c>
      <c r="B222" s="173">
        <v>0</v>
      </c>
      <c r="C222" s="174"/>
    </row>
    <row r="223" spans="1:3">
      <c r="A223" s="159" t="s">
        <v>242</v>
      </c>
      <c r="B223" s="173"/>
      <c r="C223" s="174"/>
    </row>
    <row r="224" spans="1:3">
      <c r="A224" s="159" t="s">
        <v>243</v>
      </c>
      <c r="B224" s="173">
        <v>250</v>
      </c>
      <c r="C224" s="174"/>
    </row>
    <row r="225" spans="1:3">
      <c r="A225" s="159" t="s">
        <v>114</v>
      </c>
      <c r="B225" s="173">
        <v>84</v>
      </c>
      <c r="C225" s="174"/>
    </row>
    <row r="226" spans="1:3">
      <c r="A226" s="159" t="s">
        <v>115</v>
      </c>
      <c r="B226" s="173">
        <v>0</v>
      </c>
      <c r="C226" s="174"/>
    </row>
    <row r="227" spans="1:3">
      <c r="A227" s="159" t="s">
        <v>116</v>
      </c>
      <c r="B227" s="173">
        <v>0</v>
      </c>
      <c r="C227" s="174"/>
    </row>
    <row r="228" spans="1:3">
      <c r="A228" s="159" t="s">
        <v>123</v>
      </c>
      <c r="B228" s="173">
        <v>0</v>
      </c>
      <c r="C228" s="174"/>
    </row>
    <row r="229" spans="1:3">
      <c r="A229" s="159" t="s">
        <v>244</v>
      </c>
      <c r="B229" s="173">
        <v>166</v>
      </c>
      <c r="C229" s="174"/>
    </row>
    <row r="230" spans="1:3">
      <c r="A230" s="159" t="s">
        <v>245</v>
      </c>
      <c r="B230" s="173">
        <v>0</v>
      </c>
      <c r="C230" s="174"/>
    </row>
    <row r="231" spans="1:3">
      <c r="A231" s="159" t="s">
        <v>114</v>
      </c>
      <c r="B231" s="173">
        <v>0</v>
      </c>
      <c r="C231" s="174"/>
    </row>
    <row r="232" spans="1:3">
      <c r="A232" s="159" t="s">
        <v>115</v>
      </c>
      <c r="B232" s="173">
        <v>0</v>
      </c>
      <c r="C232" s="174"/>
    </row>
    <row r="233" spans="1:3">
      <c r="A233" s="159" t="s">
        <v>116</v>
      </c>
      <c r="B233" s="173">
        <v>0</v>
      </c>
      <c r="C233" s="174"/>
    </row>
    <row r="234" spans="1:3">
      <c r="A234" s="159" t="s">
        <v>123</v>
      </c>
      <c r="B234" s="173">
        <v>0</v>
      </c>
      <c r="C234" s="174"/>
    </row>
    <row r="235" spans="1:3">
      <c r="A235" s="159" t="s">
        <v>246</v>
      </c>
      <c r="B235" s="173">
        <v>0</v>
      </c>
      <c r="C235" s="174"/>
    </row>
    <row r="236" spans="1:3">
      <c r="A236" s="159" t="s">
        <v>247</v>
      </c>
      <c r="B236" s="173">
        <v>0</v>
      </c>
      <c r="C236" s="174"/>
    </row>
    <row r="237" spans="1:3">
      <c r="A237" s="159" t="s">
        <v>114</v>
      </c>
      <c r="B237" s="173">
        <v>0</v>
      </c>
      <c r="C237" s="174"/>
    </row>
    <row r="238" spans="1:3">
      <c r="A238" s="159" t="s">
        <v>115</v>
      </c>
      <c r="B238" s="173">
        <v>0</v>
      </c>
      <c r="C238" s="174"/>
    </row>
    <row r="239" spans="1:3">
      <c r="A239" s="159" t="s">
        <v>116</v>
      </c>
      <c r="B239" s="173">
        <v>0</v>
      </c>
      <c r="C239" s="174"/>
    </row>
    <row r="240" spans="1:3">
      <c r="A240" s="159" t="s">
        <v>123</v>
      </c>
      <c r="B240" s="173">
        <v>0</v>
      </c>
      <c r="C240" s="174"/>
    </row>
    <row r="241" spans="1:3">
      <c r="A241" s="159" t="s">
        <v>248</v>
      </c>
      <c r="B241" s="173">
        <v>0</v>
      </c>
      <c r="C241" s="174"/>
    </row>
    <row r="242" spans="1:3">
      <c r="A242" s="159" t="s">
        <v>249</v>
      </c>
      <c r="B242" s="173">
        <v>0</v>
      </c>
      <c r="C242" s="174"/>
    </row>
    <row r="243" spans="1:3">
      <c r="A243" s="159" t="s">
        <v>114</v>
      </c>
      <c r="B243" s="173">
        <v>0</v>
      </c>
      <c r="C243" s="174"/>
    </row>
    <row r="244" spans="1:3">
      <c r="A244" s="159" t="s">
        <v>115</v>
      </c>
      <c r="B244" s="173">
        <v>0</v>
      </c>
      <c r="C244" s="174"/>
    </row>
    <row r="245" spans="1:3">
      <c r="A245" s="159" t="s">
        <v>116</v>
      </c>
      <c r="B245" s="173">
        <v>0</v>
      </c>
      <c r="C245" s="174"/>
    </row>
    <row r="246" spans="1:3">
      <c r="A246" s="159" t="s">
        <v>123</v>
      </c>
      <c r="B246" s="173">
        <v>0</v>
      </c>
      <c r="C246" s="174"/>
    </row>
    <row r="247" spans="1:3">
      <c r="A247" s="159" t="s">
        <v>250</v>
      </c>
      <c r="B247" s="173">
        <v>0</v>
      </c>
      <c r="C247" s="174"/>
    </row>
    <row r="248" spans="1:3">
      <c r="A248" s="159" t="s">
        <v>251</v>
      </c>
      <c r="B248" s="173">
        <v>36</v>
      </c>
      <c r="C248" s="174"/>
    </row>
    <row r="249" spans="1:3">
      <c r="A249" s="159" t="s">
        <v>114</v>
      </c>
      <c r="B249" s="173">
        <v>0</v>
      </c>
      <c r="C249" s="174"/>
    </row>
    <row r="250" spans="1:3">
      <c r="A250" s="159" t="s">
        <v>115</v>
      </c>
      <c r="B250" s="173">
        <v>0</v>
      </c>
      <c r="C250" s="174"/>
    </row>
    <row r="251" spans="1:3">
      <c r="A251" s="159" t="s">
        <v>116</v>
      </c>
      <c r="B251" s="173">
        <v>0</v>
      </c>
      <c r="C251" s="174"/>
    </row>
    <row r="252" spans="1:3">
      <c r="A252" s="159" t="s">
        <v>123</v>
      </c>
      <c r="B252" s="173">
        <v>0</v>
      </c>
      <c r="C252" s="174"/>
    </row>
    <row r="253" spans="1:3">
      <c r="A253" s="159" t="s">
        <v>252</v>
      </c>
      <c r="B253" s="173">
        <v>36</v>
      </c>
      <c r="C253" s="174"/>
    </row>
    <row r="254" spans="1:3">
      <c r="A254" s="159" t="s">
        <v>253</v>
      </c>
      <c r="B254" s="173">
        <v>30</v>
      </c>
      <c r="C254" s="174"/>
    </row>
    <row r="255" spans="1:3">
      <c r="A255" s="159" t="s">
        <v>254</v>
      </c>
      <c r="B255" s="173">
        <v>0</v>
      </c>
      <c r="C255" s="174"/>
    </row>
    <row r="256" spans="1:3">
      <c r="A256" s="159" t="s">
        <v>255</v>
      </c>
      <c r="B256" s="173">
        <v>30</v>
      </c>
      <c r="C256" s="174"/>
    </row>
    <row r="257" spans="1:3">
      <c r="A257" s="159" t="s">
        <v>256</v>
      </c>
      <c r="B257" s="173">
        <v>0</v>
      </c>
      <c r="C257" s="174"/>
    </row>
    <row r="258" spans="1:3">
      <c r="A258" s="159" t="s">
        <v>257</v>
      </c>
      <c r="B258" s="173">
        <v>0</v>
      </c>
      <c r="C258" s="174"/>
    </row>
    <row r="259" spans="1:3">
      <c r="A259" s="159" t="s">
        <v>114</v>
      </c>
      <c r="B259" s="173">
        <v>0</v>
      </c>
      <c r="C259" s="174"/>
    </row>
    <row r="260" spans="1:3">
      <c r="A260" s="159" t="s">
        <v>115</v>
      </c>
      <c r="B260" s="173">
        <v>0</v>
      </c>
      <c r="C260" s="174"/>
    </row>
    <row r="261" spans="1:3">
      <c r="A261" s="159" t="s">
        <v>116</v>
      </c>
      <c r="B261" s="173">
        <v>0</v>
      </c>
      <c r="C261" s="174"/>
    </row>
    <row r="262" spans="1:3">
      <c r="A262" s="159" t="s">
        <v>241</v>
      </c>
      <c r="B262" s="173">
        <v>0</v>
      </c>
      <c r="C262" s="174"/>
    </row>
    <row r="263" spans="1:3">
      <c r="A263" s="159" t="s">
        <v>123</v>
      </c>
      <c r="B263" s="173">
        <v>0</v>
      </c>
      <c r="C263" s="174"/>
    </row>
    <row r="264" spans="1:3">
      <c r="A264" s="159" t="s">
        <v>258</v>
      </c>
      <c r="B264" s="173">
        <v>0</v>
      </c>
      <c r="C264" s="174"/>
    </row>
    <row r="265" spans="1:3">
      <c r="A265" s="159" t="s">
        <v>259</v>
      </c>
      <c r="B265" s="173">
        <v>0</v>
      </c>
      <c r="C265" s="174"/>
    </row>
    <row r="266" spans="1:3">
      <c r="A266" s="159" t="s">
        <v>260</v>
      </c>
      <c r="B266" s="173">
        <v>0</v>
      </c>
      <c r="C266" s="174"/>
    </row>
    <row r="267" spans="1:3">
      <c r="A267" s="159" t="s">
        <v>261</v>
      </c>
      <c r="B267" s="173">
        <v>0</v>
      </c>
      <c r="C267" s="174"/>
    </row>
    <row r="268" spans="1:3">
      <c r="A268" s="159" t="s">
        <v>262</v>
      </c>
      <c r="B268" s="173">
        <v>0</v>
      </c>
      <c r="C268" s="174"/>
    </row>
    <row r="269" spans="1:3">
      <c r="A269" s="159" t="s">
        <v>263</v>
      </c>
      <c r="B269" s="173">
        <v>0</v>
      </c>
      <c r="C269" s="174"/>
    </row>
    <row r="270" spans="1:3">
      <c r="A270" s="159" t="s">
        <v>264</v>
      </c>
      <c r="B270" s="173">
        <v>0</v>
      </c>
      <c r="C270" s="174"/>
    </row>
    <row r="271" spans="1:3">
      <c r="A271" s="159" t="s">
        <v>265</v>
      </c>
      <c r="B271" s="173">
        <v>0</v>
      </c>
      <c r="C271" s="174"/>
    </row>
    <row r="272" spans="1:3">
      <c r="A272" s="159" t="s">
        <v>266</v>
      </c>
      <c r="B272" s="173">
        <v>0</v>
      </c>
      <c r="C272" s="174"/>
    </row>
    <row r="273" spans="1:3">
      <c r="A273" s="159" t="s">
        <v>267</v>
      </c>
      <c r="B273" s="173">
        <v>0</v>
      </c>
      <c r="C273" s="174"/>
    </row>
    <row r="274" spans="1:3">
      <c r="A274" s="159" t="s">
        <v>268</v>
      </c>
      <c r="B274" s="173">
        <v>0</v>
      </c>
      <c r="C274" s="174"/>
    </row>
    <row r="275" spans="1:3">
      <c r="A275" s="159" t="s">
        <v>269</v>
      </c>
      <c r="B275" s="173">
        <v>0</v>
      </c>
      <c r="C275" s="174"/>
    </row>
    <row r="276" spans="1:3">
      <c r="A276" s="159" t="s">
        <v>270</v>
      </c>
      <c r="B276" s="173">
        <v>0</v>
      </c>
      <c r="C276" s="174"/>
    </row>
    <row r="277" spans="1:3">
      <c r="A277" s="159" t="s">
        <v>271</v>
      </c>
      <c r="B277" s="173">
        <v>0</v>
      </c>
      <c r="C277" s="174"/>
    </row>
    <row r="278" spans="1:3">
      <c r="A278" s="159" t="s">
        <v>272</v>
      </c>
      <c r="B278" s="173">
        <v>0</v>
      </c>
      <c r="C278" s="174"/>
    </row>
    <row r="279" spans="1:3">
      <c r="A279" s="159" t="s">
        <v>273</v>
      </c>
      <c r="B279" s="173">
        <v>0</v>
      </c>
      <c r="C279" s="174"/>
    </row>
    <row r="280" spans="1:3">
      <c r="A280" s="159" t="s">
        <v>274</v>
      </c>
      <c r="B280" s="173">
        <v>0</v>
      </c>
      <c r="C280" s="174"/>
    </row>
    <row r="281" spans="1:3">
      <c r="A281" s="159" t="s">
        <v>275</v>
      </c>
      <c r="B281" s="173">
        <v>0</v>
      </c>
      <c r="C281" s="174"/>
    </row>
    <row r="282" spans="1:3">
      <c r="A282" s="159" t="s">
        <v>276</v>
      </c>
      <c r="B282" s="173">
        <v>0</v>
      </c>
      <c r="C282" s="174"/>
    </row>
    <row r="283" spans="1:3">
      <c r="A283" s="159" t="s">
        <v>277</v>
      </c>
      <c r="B283" s="173">
        <v>0</v>
      </c>
      <c r="C283" s="174"/>
    </row>
    <row r="284" spans="1:3">
      <c r="A284" s="159" t="s">
        <v>278</v>
      </c>
      <c r="B284" s="173">
        <v>0</v>
      </c>
      <c r="C284" s="174"/>
    </row>
    <row r="285" spans="1:3">
      <c r="A285" s="159" t="s">
        <v>279</v>
      </c>
      <c r="B285" s="173">
        <v>0</v>
      </c>
      <c r="C285" s="174"/>
    </row>
    <row r="286" spans="1:3">
      <c r="A286" s="159" t="s">
        <v>280</v>
      </c>
      <c r="B286" s="173">
        <v>0</v>
      </c>
      <c r="C286" s="174"/>
    </row>
    <row r="287" spans="1:3">
      <c r="A287" s="159" t="s">
        <v>281</v>
      </c>
      <c r="B287" s="173">
        <v>0</v>
      </c>
      <c r="C287" s="174"/>
    </row>
    <row r="288" spans="1:3">
      <c r="A288" s="159" t="s">
        <v>282</v>
      </c>
      <c r="B288" s="173">
        <v>0</v>
      </c>
      <c r="C288" s="174"/>
    </row>
    <row r="289" spans="1:3">
      <c r="A289" s="159" t="s">
        <v>283</v>
      </c>
      <c r="B289" s="173">
        <v>0</v>
      </c>
      <c r="C289" s="174"/>
    </row>
    <row r="290" spans="1:3">
      <c r="A290" s="159" t="s">
        <v>284</v>
      </c>
      <c r="B290" s="173">
        <v>0</v>
      </c>
      <c r="C290" s="174"/>
    </row>
    <row r="291" spans="1:3">
      <c r="A291" s="159" t="s">
        <v>285</v>
      </c>
      <c r="B291" s="173">
        <v>0</v>
      </c>
      <c r="C291" s="174"/>
    </row>
    <row r="292" spans="1:3">
      <c r="A292" s="159" t="s">
        <v>286</v>
      </c>
      <c r="B292" s="173">
        <v>0</v>
      </c>
      <c r="C292" s="174"/>
    </row>
    <row r="293" spans="1:3">
      <c r="A293" s="159" t="s">
        <v>287</v>
      </c>
      <c r="B293" s="173">
        <v>0</v>
      </c>
      <c r="C293" s="174"/>
    </row>
    <row r="294" spans="1:3">
      <c r="A294" s="159" t="s">
        <v>288</v>
      </c>
      <c r="B294" s="173">
        <v>3</v>
      </c>
      <c r="C294" s="174"/>
    </row>
    <row r="295" spans="1:3">
      <c r="A295" s="159" t="s">
        <v>289</v>
      </c>
      <c r="B295" s="173">
        <v>0</v>
      </c>
      <c r="C295" s="174"/>
    </row>
    <row r="296" spans="1:3">
      <c r="A296" s="159" t="s">
        <v>290</v>
      </c>
      <c r="B296" s="173">
        <v>0</v>
      </c>
      <c r="C296" s="174"/>
    </row>
    <row r="297" spans="1:3">
      <c r="A297" s="159" t="s">
        <v>291</v>
      </c>
      <c r="B297" s="173">
        <v>0</v>
      </c>
      <c r="C297" s="174"/>
    </row>
    <row r="298" spans="1:3">
      <c r="A298" s="159" t="s">
        <v>292</v>
      </c>
      <c r="B298" s="173">
        <v>0</v>
      </c>
      <c r="C298" s="174"/>
    </row>
    <row r="299" spans="1:3">
      <c r="A299" s="159" t="s">
        <v>293</v>
      </c>
      <c r="B299" s="173">
        <v>0</v>
      </c>
      <c r="C299" s="174"/>
    </row>
    <row r="300" spans="1:3">
      <c r="A300" s="159" t="s">
        <v>294</v>
      </c>
      <c r="B300" s="173">
        <v>0</v>
      </c>
      <c r="C300" s="174"/>
    </row>
    <row r="301" spans="1:3">
      <c r="A301" s="159" t="s">
        <v>295</v>
      </c>
      <c r="B301" s="173">
        <v>3</v>
      </c>
      <c r="C301" s="174"/>
    </row>
    <row r="302" spans="1:3">
      <c r="A302" s="159" t="s">
        <v>296</v>
      </c>
      <c r="B302" s="173">
        <v>3</v>
      </c>
      <c r="C302" s="174"/>
    </row>
    <row r="303" spans="1:3">
      <c r="A303" s="159" t="s">
        <v>297</v>
      </c>
      <c r="B303" s="173">
        <v>0</v>
      </c>
      <c r="C303" s="174"/>
    </row>
    <row r="304" spans="1:3">
      <c r="A304" s="159" t="s">
        <v>298</v>
      </c>
      <c r="B304" s="173">
        <v>0</v>
      </c>
      <c r="C304" s="174"/>
    </row>
    <row r="305" spans="1:3">
      <c r="A305" s="159" t="s">
        <v>299</v>
      </c>
      <c r="B305" s="173">
        <v>0</v>
      </c>
      <c r="C305" s="174"/>
    </row>
    <row r="306" spans="1:3">
      <c r="A306" s="159" t="s">
        <v>300</v>
      </c>
      <c r="B306" s="173">
        <v>0</v>
      </c>
      <c r="C306" s="174"/>
    </row>
    <row r="307" spans="1:3">
      <c r="A307" s="159" t="s">
        <v>301</v>
      </c>
      <c r="B307" s="173">
        <v>0</v>
      </c>
      <c r="C307" s="174"/>
    </row>
    <row r="308" spans="1:3">
      <c r="A308" s="159" t="s">
        <v>302</v>
      </c>
      <c r="B308" s="173">
        <v>0</v>
      </c>
      <c r="C308" s="174"/>
    </row>
    <row r="309" spans="1:3">
      <c r="A309" s="159" t="s">
        <v>303</v>
      </c>
      <c r="B309" s="173">
        <v>0</v>
      </c>
      <c r="C309" s="174"/>
    </row>
    <row r="310" spans="1:3">
      <c r="A310" s="159" t="s">
        <v>304</v>
      </c>
      <c r="B310" s="173">
        <v>0</v>
      </c>
      <c r="C310" s="174"/>
    </row>
    <row r="311" spans="1:3">
      <c r="A311" s="159" t="s">
        <v>305</v>
      </c>
      <c r="B311" s="173">
        <v>0</v>
      </c>
      <c r="C311" s="174"/>
    </row>
    <row r="312" spans="1:3">
      <c r="A312" s="159" t="s">
        <v>306</v>
      </c>
      <c r="B312" s="173">
        <v>3551</v>
      </c>
      <c r="C312" s="174"/>
    </row>
    <row r="313" spans="1:3">
      <c r="A313" s="159" t="s">
        <v>307</v>
      </c>
      <c r="B313" s="173">
        <v>548</v>
      </c>
      <c r="C313" s="174"/>
    </row>
    <row r="314" spans="1:3">
      <c r="A314" s="159" t="s">
        <v>308</v>
      </c>
      <c r="B314" s="173">
        <v>0</v>
      </c>
      <c r="C314" s="174"/>
    </row>
    <row r="315" spans="1:3">
      <c r="A315" s="159" t="s">
        <v>309</v>
      </c>
      <c r="B315" s="173">
        <v>0</v>
      </c>
      <c r="C315" s="174"/>
    </row>
    <row r="316" spans="1:3">
      <c r="A316" s="159" t="s">
        <v>310</v>
      </c>
      <c r="B316" s="173">
        <v>548</v>
      </c>
      <c r="C316" s="174"/>
    </row>
    <row r="317" spans="1:3">
      <c r="A317" s="159" t="s">
        <v>311</v>
      </c>
      <c r="B317" s="173">
        <v>0</v>
      </c>
      <c r="C317" s="174"/>
    </row>
    <row r="318" spans="1:3">
      <c r="A318" s="159" t="s">
        <v>312</v>
      </c>
      <c r="B318" s="173">
        <v>0</v>
      </c>
      <c r="C318" s="174"/>
    </row>
    <row r="319" spans="1:3">
      <c r="A319" s="159" t="s">
        <v>313</v>
      </c>
      <c r="B319" s="173">
        <v>0</v>
      </c>
      <c r="C319" s="174"/>
    </row>
    <row r="320" spans="1:3">
      <c r="A320" s="159" t="s">
        <v>314</v>
      </c>
      <c r="B320" s="173">
        <v>0</v>
      </c>
      <c r="C320" s="174"/>
    </row>
    <row r="321" spans="1:3">
      <c r="A321" s="159" t="s">
        <v>315</v>
      </c>
      <c r="B321" s="173">
        <v>0</v>
      </c>
      <c r="C321" s="174"/>
    </row>
    <row r="322" spans="1:3">
      <c r="A322" s="159" t="s">
        <v>316</v>
      </c>
      <c r="B322" s="173">
        <v>0</v>
      </c>
      <c r="C322" s="174"/>
    </row>
    <row r="323" spans="1:3">
      <c r="A323" s="159" t="s">
        <v>317</v>
      </c>
      <c r="B323" s="173">
        <v>2900</v>
      </c>
      <c r="C323" s="174"/>
    </row>
    <row r="324" spans="1:3">
      <c r="A324" s="159" t="s">
        <v>114</v>
      </c>
      <c r="B324" s="173">
        <v>2359</v>
      </c>
      <c r="C324" s="174"/>
    </row>
    <row r="325" spans="1:3">
      <c r="A325" s="159" t="s">
        <v>115</v>
      </c>
      <c r="B325" s="173">
        <v>0</v>
      </c>
      <c r="C325" s="174"/>
    </row>
    <row r="326" spans="1:3">
      <c r="A326" s="159" t="s">
        <v>116</v>
      </c>
      <c r="B326" s="173">
        <v>0</v>
      </c>
      <c r="C326" s="174"/>
    </row>
    <row r="327" spans="1:3">
      <c r="A327" s="159" t="s">
        <v>318</v>
      </c>
      <c r="B327" s="173"/>
      <c r="C327" s="174"/>
    </row>
    <row r="328" spans="1:3">
      <c r="A328" s="159" t="s">
        <v>319</v>
      </c>
      <c r="B328" s="173">
        <v>0</v>
      </c>
      <c r="C328" s="174"/>
    </row>
    <row r="329" spans="1:3">
      <c r="A329" s="159" t="s">
        <v>320</v>
      </c>
      <c r="B329" s="173">
        <v>0</v>
      </c>
      <c r="C329" s="174"/>
    </row>
    <row r="330" spans="1:3">
      <c r="A330" s="159" t="s">
        <v>321</v>
      </c>
      <c r="B330" s="173">
        <v>0</v>
      </c>
      <c r="C330" s="174"/>
    </row>
    <row r="331" spans="1:3">
      <c r="A331" s="159" t="s">
        <v>322</v>
      </c>
      <c r="B331" s="173">
        <v>0</v>
      </c>
      <c r="C331" s="174"/>
    </row>
    <row r="332" spans="1:3">
      <c r="A332" s="159" t="s">
        <v>323</v>
      </c>
      <c r="B332" s="173">
        <v>0</v>
      </c>
      <c r="C332" s="174"/>
    </row>
    <row r="333" spans="1:3">
      <c r="A333" s="159" t="s">
        <v>324</v>
      </c>
      <c r="B333" s="173">
        <v>0</v>
      </c>
      <c r="C333" s="174"/>
    </row>
    <row r="334" spans="1:3">
      <c r="A334" s="159" t="s">
        <v>325</v>
      </c>
      <c r="B334" s="173">
        <v>5</v>
      </c>
      <c r="C334" s="174"/>
    </row>
    <row r="335" spans="1:3">
      <c r="A335" s="159" t="s">
        <v>326</v>
      </c>
      <c r="B335" s="173">
        <v>40</v>
      </c>
      <c r="C335" s="174"/>
    </row>
    <row r="336" spans="1:3">
      <c r="A336" s="159" t="s">
        <v>327</v>
      </c>
      <c r="B336" s="173">
        <v>0</v>
      </c>
      <c r="C336" s="174"/>
    </row>
    <row r="337" spans="1:3">
      <c r="A337" s="159" t="s">
        <v>328</v>
      </c>
      <c r="B337" s="173">
        <v>0</v>
      </c>
      <c r="C337" s="174"/>
    </row>
    <row r="338" spans="1:3">
      <c r="A338" s="159" t="s">
        <v>329</v>
      </c>
      <c r="B338" s="173">
        <v>0</v>
      </c>
      <c r="C338" s="174"/>
    </row>
    <row r="339" spans="1:3">
      <c r="A339" s="159" t="s">
        <v>330</v>
      </c>
      <c r="B339" s="173">
        <v>0</v>
      </c>
      <c r="C339" s="174"/>
    </row>
    <row r="340" spans="1:3">
      <c r="A340" s="159" t="s">
        <v>331</v>
      </c>
      <c r="B340" s="173">
        <v>0</v>
      </c>
      <c r="C340" s="174"/>
    </row>
    <row r="341" spans="1:3">
      <c r="A341" s="159" t="s">
        <v>332</v>
      </c>
      <c r="B341" s="173">
        <v>0</v>
      </c>
      <c r="C341" s="174"/>
    </row>
    <row r="342" spans="1:3">
      <c r="A342" s="159" t="s">
        <v>157</v>
      </c>
      <c r="B342" s="173">
        <v>0</v>
      </c>
      <c r="C342" s="174"/>
    </row>
    <row r="343" spans="1:3">
      <c r="A343" s="159" t="s">
        <v>123</v>
      </c>
      <c r="B343" s="173">
        <v>0</v>
      </c>
      <c r="C343" s="174"/>
    </row>
    <row r="344" spans="1:3">
      <c r="A344" s="159" t="s">
        <v>333</v>
      </c>
      <c r="B344" s="173">
        <v>496</v>
      </c>
      <c r="C344" s="174"/>
    </row>
    <row r="345" spans="1:3">
      <c r="A345" s="159" t="s">
        <v>334</v>
      </c>
      <c r="B345" s="173">
        <v>0</v>
      </c>
      <c r="C345" s="174"/>
    </row>
    <row r="346" spans="1:3">
      <c r="A346" s="159" t="s">
        <v>114</v>
      </c>
      <c r="B346" s="173">
        <v>0</v>
      </c>
      <c r="C346" s="174"/>
    </row>
    <row r="347" spans="1:3">
      <c r="A347" s="159" t="s">
        <v>115</v>
      </c>
      <c r="B347" s="173">
        <v>0</v>
      </c>
      <c r="C347" s="174"/>
    </row>
    <row r="348" spans="1:3">
      <c r="A348" s="159" t="s">
        <v>116</v>
      </c>
      <c r="B348" s="173">
        <v>0</v>
      </c>
      <c r="C348" s="174"/>
    </row>
    <row r="349" spans="1:3">
      <c r="A349" s="159" t="s">
        <v>335</v>
      </c>
      <c r="B349" s="173">
        <v>0</v>
      </c>
      <c r="C349" s="174"/>
    </row>
    <row r="350" spans="1:3">
      <c r="A350" s="159" t="s">
        <v>123</v>
      </c>
      <c r="B350" s="173">
        <v>0</v>
      </c>
      <c r="C350" s="174"/>
    </row>
    <row r="351" spans="1:3">
      <c r="A351" s="159" t="s">
        <v>336</v>
      </c>
      <c r="B351" s="173">
        <v>0</v>
      </c>
      <c r="C351" s="174"/>
    </row>
    <row r="352" spans="1:3">
      <c r="A352" s="159" t="s">
        <v>337</v>
      </c>
      <c r="B352" s="173">
        <v>23</v>
      </c>
      <c r="C352" s="174"/>
    </row>
    <row r="353" spans="1:3">
      <c r="A353" s="159" t="s">
        <v>114</v>
      </c>
      <c r="B353" s="173"/>
      <c r="C353" s="174"/>
    </row>
    <row r="354" spans="1:3">
      <c r="A354" s="159" t="s">
        <v>115</v>
      </c>
      <c r="B354" s="173">
        <v>0</v>
      </c>
      <c r="C354" s="174"/>
    </row>
    <row r="355" spans="1:3">
      <c r="A355" s="159" t="s">
        <v>116</v>
      </c>
      <c r="B355" s="173">
        <v>0</v>
      </c>
      <c r="C355" s="174"/>
    </row>
    <row r="356" spans="1:3">
      <c r="A356" s="159" t="s">
        <v>338</v>
      </c>
      <c r="B356" s="173">
        <v>0</v>
      </c>
      <c r="C356" s="174"/>
    </row>
    <row r="357" spans="1:3">
      <c r="A357" s="159" t="s">
        <v>339</v>
      </c>
      <c r="B357" s="173">
        <v>0</v>
      </c>
      <c r="C357" s="174"/>
    </row>
    <row r="358" spans="1:3">
      <c r="A358" s="159" t="s">
        <v>340</v>
      </c>
      <c r="B358" s="173">
        <v>0</v>
      </c>
      <c r="C358" s="174"/>
    </row>
    <row r="359" spans="1:3">
      <c r="A359" s="159" t="s">
        <v>341</v>
      </c>
      <c r="B359" s="173">
        <v>0</v>
      </c>
      <c r="C359" s="174"/>
    </row>
    <row r="360" spans="1:3">
      <c r="A360" s="159" t="s">
        <v>342</v>
      </c>
      <c r="B360" s="173">
        <v>0</v>
      </c>
      <c r="C360" s="174"/>
    </row>
    <row r="361" spans="1:3">
      <c r="A361" s="159" t="s">
        <v>343</v>
      </c>
      <c r="B361" s="173">
        <v>0</v>
      </c>
      <c r="C361" s="174"/>
    </row>
    <row r="362" spans="1:3">
      <c r="A362" s="159" t="s">
        <v>123</v>
      </c>
      <c r="B362" s="173">
        <v>0</v>
      </c>
      <c r="C362" s="174"/>
    </row>
    <row r="363" spans="1:3">
      <c r="A363" s="159" t="s">
        <v>344</v>
      </c>
      <c r="B363" s="173">
        <v>23</v>
      </c>
      <c r="C363" s="174"/>
    </row>
    <row r="364" spans="1:3">
      <c r="A364" s="159" t="s">
        <v>345</v>
      </c>
      <c r="B364" s="173">
        <v>80</v>
      </c>
      <c r="C364" s="174"/>
    </row>
    <row r="365" spans="1:3">
      <c r="A365" s="159" t="s">
        <v>114</v>
      </c>
      <c r="B365" s="173"/>
      <c r="C365" s="174"/>
    </row>
    <row r="366" spans="1:3">
      <c r="A366" s="159" t="s">
        <v>115</v>
      </c>
      <c r="B366" s="173">
        <v>0</v>
      </c>
      <c r="C366" s="174"/>
    </row>
    <row r="367" spans="1:3">
      <c r="A367" s="159" t="s">
        <v>116</v>
      </c>
      <c r="B367" s="173">
        <v>0</v>
      </c>
      <c r="C367" s="174"/>
    </row>
    <row r="368" spans="1:3">
      <c r="A368" s="159" t="s">
        <v>346</v>
      </c>
      <c r="B368" s="173">
        <v>0</v>
      </c>
      <c r="C368" s="174"/>
    </row>
    <row r="369" spans="1:3">
      <c r="A369" s="159" t="s">
        <v>347</v>
      </c>
      <c r="B369" s="173">
        <v>0</v>
      </c>
      <c r="C369" s="174"/>
    </row>
    <row r="370" spans="1:3">
      <c r="A370" s="159" t="s">
        <v>348</v>
      </c>
      <c r="B370" s="173">
        <v>0</v>
      </c>
      <c r="C370" s="174"/>
    </row>
    <row r="371" spans="1:3">
      <c r="A371" s="159" t="s">
        <v>123</v>
      </c>
      <c r="B371" s="173">
        <v>0</v>
      </c>
      <c r="C371" s="174"/>
    </row>
    <row r="372" spans="1:3">
      <c r="A372" s="159" t="s">
        <v>349</v>
      </c>
      <c r="B372" s="173">
        <v>80</v>
      </c>
      <c r="C372" s="174"/>
    </row>
    <row r="373" spans="1:3">
      <c r="A373" s="159" t="s">
        <v>350</v>
      </c>
      <c r="B373" s="173">
        <v>0</v>
      </c>
      <c r="C373" s="174"/>
    </row>
    <row r="374" spans="1:3">
      <c r="A374" s="159" t="s">
        <v>114</v>
      </c>
      <c r="B374" s="173">
        <v>0</v>
      </c>
      <c r="C374" s="174"/>
    </row>
    <row r="375" spans="1:3">
      <c r="A375" s="159" t="s">
        <v>115</v>
      </c>
      <c r="B375" s="173">
        <v>0</v>
      </c>
      <c r="C375" s="174"/>
    </row>
    <row r="376" spans="1:3">
      <c r="A376" s="159" t="s">
        <v>116</v>
      </c>
      <c r="B376" s="173">
        <v>0</v>
      </c>
      <c r="C376" s="174"/>
    </row>
    <row r="377" spans="1:3">
      <c r="A377" s="159" t="s">
        <v>351</v>
      </c>
      <c r="B377" s="173">
        <v>0</v>
      </c>
      <c r="C377" s="174"/>
    </row>
    <row r="378" spans="1:3">
      <c r="A378" s="159" t="s">
        <v>352</v>
      </c>
      <c r="B378" s="173">
        <v>0</v>
      </c>
      <c r="C378" s="174"/>
    </row>
    <row r="379" spans="1:3">
      <c r="A379" s="159" t="s">
        <v>353</v>
      </c>
      <c r="B379" s="173">
        <v>0</v>
      </c>
      <c r="C379" s="174"/>
    </row>
    <row r="380" spans="1:3">
      <c r="A380" s="159" t="s">
        <v>354</v>
      </c>
      <c r="B380" s="173">
        <v>0</v>
      </c>
      <c r="C380" s="174"/>
    </row>
    <row r="381" spans="1:3">
      <c r="A381" s="159" t="s">
        <v>355</v>
      </c>
      <c r="B381" s="173">
        <v>0</v>
      </c>
      <c r="C381" s="174"/>
    </row>
    <row r="382" spans="1:3">
      <c r="A382" s="159" t="s">
        <v>356</v>
      </c>
      <c r="B382" s="173">
        <v>0</v>
      </c>
      <c r="C382" s="174"/>
    </row>
    <row r="383" spans="1:3">
      <c r="A383" s="159" t="s">
        <v>357</v>
      </c>
      <c r="B383" s="173">
        <v>0</v>
      </c>
      <c r="C383" s="174"/>
    </row>
    <row r="384" spans="1:3">
      <c r="A384" s="159" t="s">
        <v>358</v>
      </c>
      <c r="B384" s="173">
        <v>0</v>
      </c>
      <c r="C384" s="174"/>
    </row>
    <row r="385" spans="1:3">
      <c r="A385" s="159" t="s">
        <v>123</v>
      </c>
      <c r="B385" s="173">
        <v>0</v>
      </c>
      <c r="C385" s="174"/>
    </row>
    <row r="386" spans="1:3">
      <c r="A386" s="159" t="s">
        <v>359</v>
      </c>
      <c r="B386" s="173">
        <v>0</v>
      </c>
      <c r="C386" s="174"/>
    </row>
    <row r="387" spans="1:3">
      <c r="A387" s="159" t="s">
        <v>360</v>
      </c>
      <c r="B387" s="173">
        <v>0</v>
      </c>
      <c r="C387" s="174"/>
    </row>
    <row r="388" spans="1:3">
      <c r="A388" s="159" t="s">
        <v>114</v>
      </c>
      <c r="B388" s="173">
        <v>0</v>
      </c>
      <c r="C388" s="174"/>
    </row>
    <row r="389" spans="1:3">
      <c r="A389" s="159" t="s">
        <v>115</v>
      </c>
      <c r="B389" s="173">
        <v>0</v>
      </c>
      <c r="C389" s="174"/>
    </row>
    <row r="390" spans="1:3">
      <c r="A390" s="159" t="s">
        <v>116</v>
      </c>
      <c r="B390" s="173">
        <v>0</v>
      </c>
      <c r="C390" s="174"/>
    </row>
    <row r="391" spans="1:3">
      <c r="A391" s="159" t="s">
        <v>361</v>
      </c>
      <c r="B391" s="173">
        <v>0</v>
      </c>
      <c r="C391" s="174"/>
    </row>
    <row r="392" spans="1:3">
      <c r="A392" s="159" t="s">
        <v>362</v>
      </c>
      <c r="B392" s="173">
        <v>0</v>
      </c>
      <c r="C392" s="174"/>
    </row>
    <row r="393" spans="1:3">
      <c r="A393" s="159" t="s">
        <v>363</v>
      </c>
      <c r="B393" s="173">
        <v>0</v>
      </c>
      <c r="C393" s="174"/>
    </row>
    <row r="394" spans="1:3">
      <c r="A394" s="159" t="s">
        <v>123</v>
      </c>
      <c r="B394" s="173">
        <v>0</v>
      </c>
      <c r="C394" s="174"/>
    </row>
    <row r="395" spans="1:3">
      <c r="A395" s="159" t="s">
        <v>364</v>
      </c>
      <c r="B395" s="173">
        <v>0</v>
      </c>
      <c r="C395" s="174"/>
    </row>
    <row r="396" spans="1:3">
      <c r="A396" s="159" t="s">
        <v>365</v>
      </c>
      <c r="B396" s="173">
        <v>0</v>
      </c>
      <c r="C396" s="174"/>
    </row>
    <row r="397" spans="1:3">
      <c r="A397" s="159" t="s">
        <v>114</v>
      </c>
      <c r="B397" s="173">
        <v>0</v>
      </c>
      <c r="C397" s="174"/>
    </row>
    <row r="398" spans="1:3">
      <c r="A398" s="159" t="s">
        <v>115</v>
      </c>
      <c r="B398" s="173">
        <v>0</v>
      </c>
      <c r="C398" s="174"/>
    </row>
    <row r="399" spans="1:3">
      <c r="A399" s="159" t="s">
        <v>116</v>
      </c>
      <c r="B399" s="173">
        <v>0</v>
      </c>
      <c r="C399" s="174"/>
    </row>
    <row r="400" spans="1:3">
      <c r="A400" s="159" t="s">
        <v>366</v>
      </c>
      <c r="B400" s="173">
        <v>0</v>
      </c>
      <c r="C400" s="174"/>
    </row>
    <row r="401" spans="1:3">
      <c r="A401" s="159" t="s">
        <v>367</v>
      </c>
      <c r="B401" s="173">
        <v>0</v>
      </c>
      <c r="C401" s="174"/>
    </row>
    <row r="402" spans="1:3">
      <c r="A402" s="159" t="s">
        <v>368</v>
      </c>
      <c r="B402" s="173">
        <v>0</v>
      </c>
      <c r="C402" s="174"/>
    </row>
    <row r="403" spans="1:3">
      <c r="A403" s="159" t="s">
        <v>123</v>
      </c>
      <c r="B403" s="173">
        <v>0</v>
      </c>
      <c r="C403" s="174"/>
    </row>
    <row r="404" spans="1:3">
      <c r="A404" s="159" t="s">
        <v>369</v>
      </c>
      <c r="B404" s="173">
        <v>0</v>
      </c>
      <c r="C404" s="174"/>
    </row>
    <row r="405" spans="1:3">
      <c r="A405" s="159" t="s">
        <v>370</v>
      </c>
      <c r="B405" s="173">
        <v>0</v>
      </c>
      <c r="C405" s="174"/>
    </row>
    <row r="406" spans="1:3">
      <c r="A406" s="159" t="s">
        <v>114</v>
      </c>
      <c r="B406" s="173">
        <v>0</v>
      </c>
      <c r="C406" s="174"/>
    </row>
    <row r="407" spans="1:3">
      <c r="A407" s="159" t="s">
        <v>115</v>
      </c>
      <c r="B407" s="173">
        <v>0</v>
      </c>
      <c r="C407" s="174"/>
    </row>
    <row r="408" spans="1:3">
      <c r="A408" s="159" t="s">
        <v>116</v>
      </c>
      <c r="B408" s="173">
        <v>0</v>
      </c>
      <c r="C408" s="174"/>
    </row>
    <row r="409" spans="1:3">
      <c r="A409" s="159" t="s">
        <v>371</v>
      </c>
      <c r="B409" s="173">
        <v>0</v>
      </c>
      <c r="C409" s="174"/>
    </row>
    <row r="410" spans="1:3">
      <c r="A410" s="159" t="s">
        <v>372</v>
      </c>
      <c r="B410" s="173">
        <v>0</v>
      </c>
      <c r="C410" s="174"/>
    </row>
    <row r="411" spans="1:3">
      <c r="A411" s="159" t="s">
        <v>123</v>
      </c>
      <c r="B411" s="173">
        <v>0</v>
      </c>
      <c r="C411" s="174"/>
    </row>
    <row r="412" spans="1:3">
      <c r="A412" s="159" t="s">
        <v>373</v>
      </c>
      <c r="B412" s="173">
        <v>0</v>
      </c>
      <c r="C412" s="174"/>
    </row>
    <row r="413" spans="1:3">
      <c r="A413" s="159" t="s">
        <v>374</v>
      </c>
      <c r="B413" s="173">
        <v>0</v>
      </c>
      <c r="C413" s="174"/>
    </row>
    <row r="414" spans="1:3">
      <c r="A414" s="159" t="s">
        <v>114</v>
      </c>
      <c r="B414" s="173">
        <v>0</v>
      </c>
      <c r="C414" s="174"/>
    </row>
    <row r="415" spans="1:3">
      <c r="A415" s="159" t="s">
        <v>115</v>
      </c>
      <c r="B415" s="173">
        <v>0</v>
      </c>
      <c r="C415" s="174"/>
    </row>
    <row r="416" spans="1:3">
      <c r="A416" s="159" t="s">
        <v>375</v>
      </c>
      <c r="B416" s="173">
        <v>0</v>
      </c>
      <c r="C416" s="174"/>
    </row>
    <row r="417" spans="1:3">
      <c r="A417" s="159" t="s">
        <v>376</v>
      </c>
      <c r="B417" s="173">
        <v>0</v>
      </c>
      <c r="C417" s="174"/>
    </row>
    <row r="418" spans="1:3">
      <c r="A418" s="159" t="s">
        <v>377</v>
      </c>
      <c r="B418" s="173">
        <v>0</v>
      </c>
      <c r="C418" s="174"/>
    </row>
    <row r="419" spans="1:3">
      <c r="A419" s="159" t="s">
        <v>330</v>
      </c>
      <c r="B419" s="173">
        <v>0</v>
      </c>
      <c r="C419" s="174"/>
    </row>
    <row r="420" spans="1:3">
      <c r="A420" s="159" t="s">
        <v>378</v>
      </c>
      <c r="B420" s="173">
        <v>0</v>
      </c>
      <c r="C420" s="174"/>
    </row>
    <row r="421" spans="1:3">
      <c r="A421" s="159" t="s">
        <v>379</v>
      </c>
      <c r="B421" s="173">
        <v>0</v>
      </c>
      <c r="C421" s="174"/>
    </row>
    <row r="422" spans="1:3">
      <c r="A422" s="159" t="s">
        <v>380</v>
      </c>
      <c r="B422" s="173">
        <v>0</v>
      </c>
      <c r="C422" s="174"/>
    </row>
    <row r="423" spans="1:3">
      <c r="A423" s="159" t="s">
        <v>114</v>
      </c>
      <c r="B423" s="173">
        <v>0</v>
      </c>
      <c r="C423" s="174"/>
    </row>
    <row r="424" spans="1:3">
      <c r="A424" s="159" t="s">
        <v>381</v>
      </c>
      <c r="B424" s="173">
        <v>0</v>
      </c>
      <c r="C424" s="174"/>
    </row>
    <row r="425" spans="1:3">
      <c r="A425" s="159" t="s">
        <v>382</v>
      </c>
      <c r="B425" s="173">
        <v>0</v>
      </c>
      <c r="C425" s="174"/>
    </row>
    <row r="426" spans="1:3">
      <c r="A426" s="159" t="s">
        <v>383</v>
      </c>
      <c r="B426" s="173">
        <v>0</v>
      </c>
      <c r="C426" s="174"/>
    </row>
    <row r="427" spans="1:3">
      <c r="A427" s="159" t="s">
        <v>384</v>
      </c>
      <c r="B427" s="173">
        <v>0</v>
      </c>
      <c r="C427" s="174"/>
    </row>
    <row r="428" spans="1:3">
      <c r="A428" s="159" t="s">
        <v>385</v>
      </c>
      <c r="B428" s="173">
        <v>0</v>
      </c>
      <c r="C428" s="174"/>
    </row>
    <row r="429" spans="1:3">
      <c r="A429" s="159" t="s">
        <v>386</v>
      </c>
      <c r="B429" s="173">
        <v>0</v>
      </c>
      <c r="C429" s="174"/>
    </row>
    <row r="430" spans="1:3">
      <c r="A430" s="159" t="s">
        <v>387</v>
      </c>
      <c r="B430" s="173">
        <v>0</v>
      </c>
      <c r="C430" s="174"/>
    </row>
    <row r="431" spans="1:3">
      <c r="A431" s="159" t="s">
        <v>388</v>
      </c>
      <c r="B431" s="173">
        <v>0</v>
      </c>
      <c r="C431" s="174"/>
    </row>
    <row r="432" spans="1:3">
      <c r="A432" s="159" t="s">
        <v>389</v>
      </c>
      <c r="B432" s="173">
        <v>0</v>
      </c>
      <c r="C432" s="174"/>
    </row>
    <row r="433" spans="1:3">
      <c r="A433" s="159" t="s">
        <v>390</v>
      </c>
      <c r="B433" s="173">
        <v>18083</v>
      </c>
      <c r="C433" s="174"/>
    </row>
    <row r="434" spans="1:3">
      <c r="A434" s="159" t="s">
        <v>391</v>
      </c>
      <c r="B434" s="173">
        <v>84</v>
      </c>
      <c r="C434" s="174"/>
    </row>
    <row r="435" spans="1:3">
      <c r="A435" s="159" t="s">
        <v>114</v>
      </c>
      <c r="B435" s="173">
        <v>64</v>
      </c>
      <c r="C435" s="174"/>
    </row>
    <row r="436" spans="1:3">
      <c r="A436" s="159" t="s">
        <v>115</v>
      </c>
      <c r="B436" s="173">
        <v>0</v>
      </c>
      <c r="C436" s="174"/>
    </row>
    <row r="437" spans="1:3">
      <c r="A437" s="159" t="s">
        <v>116</v>
      </c>
      <c r="B437" s="173">
        <v>0</v>
      </c>
      <c r="C437" s="174"/>
    </row>
    <row r="438" spans="1:3">
      <c r="A438" s="159" t="s">
        <v>392</v>
      </c>
      <c r="B438" s="173">
        <v>20</v>
      </c>
      <c r="C438" s="174"/>
    </row>
    <row r="439" spans="1:3">
      <c r="A439" s="159" t="s">
        <v>393</v>
      </c>
      <c r="B439" s="173">
        <v>16580</v>
      </c>
      <c r="C439" s="174"/>
    </row>
    <row r="440" spans="1:3">
      <c r="A440" s="159" t="s">
        <v>394</v>
      </c>
      <c r="B440" s="173">
        <v>1901</v>
      </c>
      <c r="C440" s="174"/>
    </row>
    <row r="441" spans="1:3">
      <c r="A441" s="159" t="s">
        <v>395</v>
      </c>
      <c r="B441" s="173">
        <v>5067</v>
      </c>
      <c r="C441" s="174"/>
    </row>
    <row r="442" spans="1:3">
      <c r="A442" s="159" t="s">
        <v>396</v>
      </c>
      <c r="B442" s="173">
        <v>3603</v>
      </c>
      <c r="C442" s="174"/>
    </row>
    <row r="443" spans="1:3">
      <c r="A443" s="159" t="s">
        <v>397</v>
      </c>
      <c r="B443" s="173">
        <v>294</v>
      </c>
      <c r="C443" s="174"/>
    </row>
    <row r="444" spans="1:3">
      <c r="A444" s="159" t="s">
        <v>398</v>
      </c>
      <c r="B444" s="173">
        <v>22</v>
      </c>
      <c r="C444" s="174"/>
    </row>
    <row r="445" spans="1:3">
      <c r="A445" s="159" t="s">
        <v>399</v>
      </c>
      <c r="B445" s="173">
        <v>0</v>
      </c>
      <c r="C445" s="174"/>
    </row>
    <row r="446" spans="1:3">
      <c r="A446" s="159" t="s">
        <v>400</v>
      </c>
      <c r="B446" s="173">
        <v>0</v>
      </c>
      <c r="C446" s="174"/>
    </row>
    <row r="447" spans="1:3">
      <c r="A447" s="159" t="s">
        <v>401</v>
      </c>
      <c r="B447" s="173">
        <v>5693</v>
      </c>
      <c r="C447" s="174"/>
    </row>
    <row r="448" spans="1:3">
      <c r="A448" s="159" t="s">
        <v>402</v>
      </c>
      <c r="B448" s="173">
        <v>13</v>
      </c>
      <c r="C448" s="174"/>
    </row>
    <row r="449" spans="1:3">
      <c r="A449" s="159" t="s">
        <v>403</v>
      </c>
      <c r="B449" s="173">
        <v>0</v>
      </c>
      <c r="C449" s="174"/>
    </row>
    <row r="450" spans="1:3">
      <c r="A450" s="159" t="s">
        <v>404</v>
      </c>
      <c r="B450" s="173">
        <v>10</v>
      </c>
      <c r="C450" s="174"/>
    </row>
    <row r="451" spans="1:3">
      <c r="A451" s="159" t="s">
        <v>405</v>
      </c>
      <c r="B451" s="173"/>
      <c r="C451" s="174"/>
    </row>
    <row r="452" spans="1:3">
      <c r="A452" s="159" t="s">
        <v>406</v>
      </c>
      <c r="B452" s="173">
        <v>0</v>
      </c>
      <c r="C452" s="174"/>
    </row>
    <row r="453" spans="1:3">
      <c r="A453" s="159" t="s">
        <v>407</v>
      </c>
      <c r="B453" s="173">
        <v>0</v>
      </c>
      <c r="C453" s="174"/>
    </row>
    <row r="454" spans="1:3">
      <c r="A454" s="159" t="s">
        <v>408</v>
      </c>
      <c r="B454" s="173">
        <v>3</v>
      </c>
      <c r="C454" s="174"/>
    </row>
    <row r="455" spans="1:3">
      <c r="A455" s="159" t="s">
        <v>409</v>
      </c>
      <c r="B455" s="173">
        <v>170</v>
      </c>
      <c r="C455" s="174"/>
    </row>
    <row r="456" spans="1:3">
      <c r="A456" s="159" t="s">
        <v>410</v>
      </c>
      <c r="B456" s="173">
        <v>0</v>
      </c>
      <c r="C456" s="174"/>
    </row>
    <row r="457" spans="1:3">
      <c r="A457" s="159" t="s">
        <v>411</v>
      </c>
      <c r="B457" s="173">
        <v>0</v>
      </c>
      <c r="C457" s="174"/>
    </row>
    <row r="458" spans="1:3">
      <c r="A458" s="159" t="s">
        <v>412</v>
      </c>
      <c r="B458" s="173">
        <v>0</v>
      </c>
      <c r="C458" s="174"/>
    </row>
    <row r="459" spans="1:3">
      <c r="A459" s="159" t="s">
        <v>413</v>
      </c>
      <c r="B459" s="173">
        <v>0</v>
      </c>
      <c r="C459" s="174"/>
    </row>
    <row r="460" spans="1:3">
      <c r="A460" s="159" t="s">
        <v>414</v>
      </c>
      <c r="B460" s="173">
        <v>170</v>
      </c>
      <c r="C460" s="174"/>
    </row>
    <row r="461" spans="1:3">
      <c r="A461" s="159" t="s">
        <v>415</v>
      </c>
      <c r="B461" s="173">
        <v>0</v>
      </c>
      <c r="C461" s="174"/>
    </row>
    <row r="462" spans="1:3">
      <c r="A462" s="159" t="s">
        <v>416</v>
      </c>
      <c r="B462" s="173">
        <v>0</v>
      </c>
      <c r="C462" s="174"/>
    </row>
    <row r="463" spans="1:3">
      <c r="A463" s="159" t="s">
        <v>417</v>
      </c>
      <c r="B463" s="173">
        <v>0</v>
      </c>
      <c r="C463" s="174"/>
    </row>
    <row r="464" spans="1:3">
      <c r="A464" s="159" t="s">
        <v>418</v>
      </c>
      <c r="B464" s="173">
        <v>0</v>
      </c>
      <c r="C464" s="174"/>
    </row>
    <row r="465" spans="1:3">
      <c r="A465" s="159" t="s">
        <v>419</v>
      </c>
      <c r="B465" s="173">
        <v>0</v>
      </c>
      <c r="C465" s="174"/>
    </row>
    <row r="466" spans="1:3">
      <c r="A466" s="159" t="s">
        <v>420</v>
      </c>
      <c r="B466" s="173">
        <v>0</v>
      </c>
      <c r="C466" s="174"/>
    </row>
    <row r="467" spans="1:3">
      <c r="A467" s="159" t="s">
        <v>421</v>
      </c>
      <c r="B467" s="173">
        <v>0</v>
      </c>
      <c r="C467" s="174"/>
    </row>
    <row r="468" spans="1:3">
      <c r="A468" s="159" t="s">
        <v>422</v>
      </c>
      <c r="B468" s="173">
        <v>0</v>
      </c>
      <c r="C468" s="174"/>
    </row>
    <row r="469" spans="1:3">
      <c r="A469" s="159" t="s">
        <v>423</v>
      </c>
      <c r="B469" s="173">
        <v>25</v>
      </c>
      <c r="C469" s="174"/>
    </row>
    <row r="470" spans="1:3">
      <c r="A470" s="159" t="s">
        <v>424</v>
      </c>
      <c r="B470" s="173">
        <v>25</v>
      </c>
      <c r="C470" s="174"/>
    </row>
    <row r="471" spans="1:3">
      <c r="A471" s="159" t="s">
        <v>425</v>
      </c>
      <c r="B471" s="173">
        <v>0</v>
      </c>
      <c r="C471" s="174"/>
    </row>
    <row r="472" spans="1:3">
      <c r="A472" s="159" t="s">
        <v>426</v>
      </c>
      <c r="B472" s="173">
        <v>0</v>
      </c>
      <c r="C472" s="174"/>
    </row>
    <row r="473" spans="1:3">
      <c r="A473" s="159" t="s">
        <v>427</v>
      </c>
      <c r="B473" s="173"/>
      <c r="C473" s="174"/>
    </row>
    <row r="474" spans="1:3">
      <c r="A474" s="159" t="s">
        <v>428</v>
      </c>
      <c r="B474" s="173">
        <v>0</v>
      </c>
      <c r="C474" s="174"/>
    </row>
    <row r="475" spans="1:3">
      <c r="A475" s="159" t="s">
        <v>429</v>
      </c>
      <c r="B475" s="173">
        <v>0</v>
      </c>
      <c r="C475" s="174"/>
    </row>
    <row r="476" spans="1:3">
      <c r="A476" s="159" t="s">
        <v>430</v>
      </c>
      <c r="B476" s="173"/>
      <c r="C476" s="174"/>
    </row>
    <row r="477" spans="1:3">
      <c r="A477" s="159" t="s">
        <v>431</v>
      </c>
      <c r="B477" s="173">
        <v>0</v>
      </c>
      <c r="C477" s="174"/>
    </row>
    <row r="478" spans="1:3">
      <c r="A478" s="159" t="s">
        <v>432</v>
      </c>
      <c r="B478" s="173">
        <v>0</v>
      </c>
      <c r="C478" s="174"/>
    </row>
    <row r="479" spans="1:3">
      <c r="A479" s="159" t="s">
        <v>433</v>
      </c>
      <c r="B479" s="173">
        <v>1188</v>
      </c>
      <c r="C479" s="174"/>
    </row>
    <row r="480" spans="1:3">
      <c r="A480" s="159" t="s">
        <v>434</v>
      </c>
      <c r="B480" s="173">
        <v>0</v>
      </c>
      <c r="C480" s="174"/>
    </row>
    <row r="481" spans="1:3">
      <c r="A481" s="159" t="s">
        <v>435</v>
      </c>
      <c r="B481" s="173">
        <v>0</v>
      </c>
      <c r="C481" s="174"/>
    </row>
    <row r="482" spans="1:3">
      <c r="A482" s="159" t="s">
        <v>436</v>
      </c>
      <c r="B482" s="173">
        <v>0</v>
      </c>
      <c r="C482" s="174"/>
    </row>
    <row r="483" spans="1:3">
      <c r="A483" s="159" t="s">
        <v>437</v>
      </c>
      <c r="B483" s="173">
        <v>0</v>
      </c>
      <c r="C483" s="174"/>
    </row>
    <row r="484" spans="1:3">
      <c r="A484" s="159" t="s">
        <v>438</v>
      </c>
      <c r="B484" s="173">
        <v>0</v>
      </c>
      <c r="C484" s="174"/>
    </row>
    <row r="485" spans="1:3">
      <c r="A485" s="159" t="s">
        <v>439</v>
      </c>
      <c r="B485" s="173">
        <v>1188</v>
      </c>
      <c r="C485" s="174"/>
    </row>
    <row r="486" spans="1:3">
      <c r="A486" s="159" t="s">
        <v>440</v>
      </c>
      <c r="B486" s="173">
        <v>23</v>
      </c>
      <c r="C486" s="174"/>
    </row>
    <row r="487" spans="1:3">
      <c r="A487" s="159" t="s">
        <v>441</v>
      </c>
      <c r="B487" s="173">
        <v>23</v>
      </c>
      <c r="C487" s="174"/>
    </row>
    <row r="488" spans="1:3">
      <c r="A488" s="159" t="s">
        <v>442</v>
      </c>
      <c r="B488" s="173">
        <v>2553</v>
      </c>
      <c r="C488" s="174"/>
    </row>
    <row r="489" spans="1:3">
      <c r="A489" s="159" t="s">
        <v>443</v>
      </c>
      <c r="B489" s="173">
        <v>0</v>
      </c>
      <c r="C489" s="174"/>
    </row>
    <row r="490" spans="1:3">
      <c r="A490" s="159" t="s">
        <v>114</v>
      </c>
      <c r="B490" s="173">
        <v>0</v>
      </c>
      <c r="C490" s="174"/>
    </row>
    <row r="491" spans="1:3">
      <c r="A491" s="159" t="s">
        <v>115</v>
      </c>
      <c r="B491" s="173">
        <v>0</v>
      </c>
      <c r="C491" s="174"/>
    </row>
    <row r="492" spans="1:3">
      <c r="A492" s="159" t="s">
        <v>116</v>
      </c>
      <c r="B492" s="173">
        <v>0</v>
      </c>
      <c r="C492" s="174"/>
    </row>
    <row r="493" spans="1:3">
      <c r="A493" s="159" t="s">
        <v>444</v>
      </c>
      <c r="B493" s="173">
        <v>0</v>
      </c>
      <c r="C493" s="174"/>
    </row>
    <row r="494" spans="1:3">
      <c r="A494" s="159" t="s">
        <v>445</v>
      </c>
      <c r="B494" s="173">
        <v>0</v>
      </c>
      <c r="C494" s="174"/>
    </row>
    <row r="495" spans="1:3">
      <c r="A495" s="159" t="s">
        <v>446</v>
      </c>
      <c r="B495" s="173">
        <v>0</v>
      </c>
      <c r="C495" s="174"/>
    </row>
    <row r="496" spans="1:3">
      <c r="A496" s="159" t="s">
        <v>447</v>
      </c>
      <c r="B496" s="173">
        <v>0</v>
      </c>
      <c r="C496" s="174"/>
    </row>
    <row r="497" spans="1:3">
      <c r="A497" s="159" t="s">
        <v>448</v>
      </c>
      <c r="B497" s="173">
        <v>0</v>
      </c>
      <c r="C497" s="174"/>
    </row>
    <row r="498" spans="1:3">
      <c r="A498" s="159" t="s">
        <v>449</v>
      </c>
      <c r="B498" s="173">
        <v>0</v>
      </c>
      <c r="C498" s="174"/>
    </row>
    <row r="499" spans="1:3">
      <c r="A499" s="159" t="s">
        <v>450</v>
      </c>
      <c r="B499" s="173">
        <v>0</v>
      </c>
      <c r="C499" s="174"/>
    </row>
    <row r="500" spans="1:3">
      <c r="A500" s="159" t="s">
        <v>451</v>
      </c>
      <c r="B500" s="173">
        <v>0</v>
      </c>
      <c r="C500" s="174"/>
    </row>
    <row r="501" spans="1:3">
      <c r="A501" s="159" t="s">
        <v>452</v>
      </c>
      <c r="B501" s="173">
        <v>0</v>
      </c>
      <c r="C501" s="174"/>
    </row>
    <row r="502" spans="1:3">
      <c r="A502" s="159" t="s">
        <v>453</v>
      </c>
      <c r="B502" s="173">
        <v>0</v>
      </c>
      <c r="C502" s="174"/>
    </row>
    <row r="503" spans="1:3">
      <c r="A503" s="159" t="s">
        <v>454</v>
      </c>
      <c r="B503" s="173">
        <v>0</v>
      </c>
      <c r="C503" s="174"/>
    </row>
    <row r="504" spans="1:3">
      <c r="A504" s="159" t="s">
        <v>446</v>
      </c>
      <c r="B504" s="173">
        <v>0</v>
      </c>
      <c r="C504" s="174"/>
    </row>
    <row r="505" spans="1:3">
      <c r="A505" s="159" t="s">
        <v>455</v>
      </c>
      <c r="B505" s="173">
        <v>0</v>
      </c>
      <c r="C505" s="174"/>
    </row>
    <row r="506" spans="1:3">
      <c r="A506" s="159" t="s">
        <v>456</v>
      </c>
      <c r="B506" s="173">
        <v>0</v>
      </c>
      <c r="C506" s="174"/>
    </row>
    <row r="507" spans="1:3">
      <c r="A507" s="159" t="s">
        <v>457</v>
      </c>
      <c r="B507" s="173">
        <v>0</v>
      </c>
      <c r="C507" s="174"/>
    </row>
    <row r="508" spans="1:3">
      <c r="A508" s="159" t="s">
        <v>458</v>
      </c>
      <c r="B508" s="173">
        <v>0</v>
      </c>
      <c r="C508" s="174"/>
    </row>
    <row r="509" spans="1:3">
      <c r="A509" s="159" t="s">
        <v>459</v>
      </c>
      <c r="B509" s="173">
        <v>0</v>
      </c>
      <c r="C509" s="174"/>
    </row>
    <row r="510" spans="1:3">
      <c r="A510" s="159" t="s">
        <v>446</v>
      </c>
      <c r="B510" s="173">
        <v>0</v>
      </c>
      <c r="C510" s="174"/>
    </row>
    <row r="511" spans="1:3">
      <c r="A511" s="159" t="s">
        <v>460</v>
      </c>
      <c r="B511" s="173">
        <v>0</v>
      </c>
      <c r="C511" s="174"/>
    </row>
    <row r="512" spans="1:3">
      <c r="A512" s="159" t="s">
        <v>461</v>
      </c>
      <c r="B512" s="173">
        <v>0</v>
      </c>
      <c r="C512" s="174"/>
    </row>
    <row r="513" spans="1:3">
      <c r="A513" s="159" t="s">
        <v>462</v>
      </c>
      <c r="B513" s="173">
        <v>0</v>
      </c>
      <c r="C513" s="174"/>
    </row>
    <row r="514" spans="1:3">
      <c r="A514" s="159" t="s">
        <v>463</v>
      </c>
      <c r="B514" s="173">
        <v>0</v>
      </c>
      <c r="C514" s="174"/>
    </row>
    <row r="515" spans="1:3">
      <c r="A515" s="159" t="s">
        <v>464</v>
      </c>
      <c r="B515" s="173">
        <v>0</v>
      </c>
      <c r="C515" s="174"/>
    </row>
    <row r="516" spans="1:3">
      <c r="A516" s="159" t="s">
        <v>446</v>
      </c>
      <c r="B516" s="173">
        <v>0</v>
      </c>
      <c r="C516" s="174"/>
    </row>
    <row r="517" spans="1:3">
      <c r="A517" s="159" t="s">
        <v>465</v>
      </c>
      <c r="B517" s="173">
        <v>0</v>
      </c>
      <c r="C517" s="174"/>
    </row>
    <row r="518" spans="1:3">
      <c r="A518" s="159" t="s">
        <v>466</v>
      </c>
      <c r="B518" s="173">
        <v>0</v>
      </c>
      <c r="C518" s="174"/>
    </row>
    <row r="519" spans="1:3">
      <c r="A519" s="159" t="s">
        <v>467</v>
      </c>
      <c r="B519" s="173">
        <v>0</v>
      </c>
      <c r="C519" s="174"/>
    </row>
    <row r="520" spans="1:3">
      <c r="A520" s="159" t="s">
        <v>468</v>
      </c>
      <c r="B520" s="173">
        <v>0</v>
      </c>
      <c r="C520" s="174"/>
    </row>
    <row r="521" spans="1:3">
      <c r="A521" s="159" t="s">
        <v>469</v>
      </c>
      <c r="B521" s="173">
        <v>0</v>
      </c>
      <c r="C521" s="174"/>
    </row>
    <row r="522" spans="1:3">
      <c r="A522" s="159" t="s">
        <v>470</v>
      </c>
      <c r="B522" s="173">
        <v>0</v>
      </c>
      <c r="C522" s="174"/>
    </row>
    <row r="523" spans="1:3">
      <c r="A523" s="159" t="s">
        <v>471</v>
      </c>
      <c r="B523" s="173">
        <v>0</v>
      </c>
      <c r="C523" s="174"/>
    </row>
    <row r="524" spans="1:3">
      <c r="A524" s="159" t="s">
        <v>472</v>
      </c>
      <c r="B524" s="173">
        <v>0</v>
      </c>
      <c r="C524" s="174"/>
    </row>
    <row r="525" spans="1:3">
      <c r="A525" s="159" t="s">
        <v>473</v>
      </c>
      <c r="B525" s="173">
        <v>0</v>
      </c>
      <c r="C525" s="174"/>
    </row>
    <row r="526" spans="1:3">
      <c r="A526" s="159" t="s">
        <v>446</v>
      </c>
      <c r="B526" s="173">
        <v>0</v>
      </c>
      <c r="C526" s="174"/>
    </row>
    <row r="527" spans="1:3">
      <c r="A527" s="159" t="s">
        <v>474</v>
      </c>
      <c r="B527" s="173">
        <v>0</v>
      </c>
      <c r="C527" s="174"/>
    </row>
    <row r="528" spans="1:3">
      <c r="A528" s="159" t="s">
        <v>475</v>
      </c>
      <c r="B528" s="173">
        <v>0</v>
      </c>
      <c r="C528" s="174"/>
    </row>
    <row r="529" spans="1:3">
      <c r="A529" s="159" t="s">
        <v>476</v>
      </c>
      <c r="B529" s="173">
        <v>0</v>
      </c>
      <c r="C529" s="174"/>
    </row>
    <row r="530" spans="1:3">
      <c r="A530" s="159" t="s">
        <v>477</v>
      </c>
      <c r="B530" s="173">
        <v>0</v>
      </c>
      <c r="C530" s="174"/>
    </row>
    <row r="531" spans="1:3">
      <c r="A531" s="159" t="s">
        <v>478</v>
      </c>
      <c r="B531" s="173">
        <v>0</v>
      </c>
      <c r="C531" s="174"/>
    </row>
    <row r="532" spans="1:3">
      <c r="A532" s="159" t="s">
        <v>479</v>
      </c>
      <c r="B532" s="173">
        <v>0</v>
      </c>
      <c r="C532" s="174"/>
    </row>
    <row r="533" spans="1:3">
      <c r="A533" s="159" t="s">
        <v>480</v>
      </c>
      <c r="B533" s="173">
        <v>0</v>
      </c>
      <c r="C533" s="174"/>
    </row>
    <row r="534" spans="1:3">
      <c r="A534" s="159" t="s">
        <v>481</v>
      </c>
      <c r="B534" s="173">
        <v>0</v>
      </c>
      <c r="C534" s="174"/>
    </row>
    <row r="535" spans="1:3">
      <c r="A535" s="159" t="s">
        <v>482</v>
      </c>
      <c r="B535" s="173">
        <v>0</v>
      </c>
      <c r="C535" s="174"/>
    </row>
    <row r="536" spans="1:3">
      <c r="A536" s="159" t="s">
        <v>483</v>
      </c>
      <c r="B536" s="173">
        <v>0</v>
      </c>
      <c r="C536" s="174"/>
    </row>
    <row r="537" spans="1:3">
      <c r="A537" s="159" t="s">
        <v>484</v>
      </c>
      <c r="B537" s="173">
        <v>0</v>
      </c>
      <c r="C537" s="174"/>
    </row>
    <row r="538" spans="1:3">
      <c r="A538" s="159" t="s">
        <v>485</v>
      </c>
      <c r="B538" s="173">
        <v>0</v>
      </c>
      <c r="C538" s="174"/>
    </row>
    <row r="539" spans="1:3">
      <c r="A539" s="159" t="s">
        <v>486</v>
      </c>
      <c r="B539" s="173">
        <v>2553</v>
      </c>
      <c r="C539" s="174"/>
    </row>
    <row r="540" spans="1:3">
      <c r="A540" s="159" t="s">
        <v>487</v>
      </c>
      <c r="B540" s="173">
        <v>0</v>
      </c>
      <c r="C540" s="174"/>
    </row>
    <row r="541" spans="1:3">
      <c r="A541" s="159" t="s">
        <v>488</v>
      </c>
      <c r="B541" s="173">
        <v>0</v>
      </c>
      <c r="C541" s="174"/>
    </row>
    <row r="542" spans="1:3">
      <c r="A542" s="159" t="s">
        <v>489</v>
      </c>
      <c r="B542" s="173">
        <v>0</v>
      </c>
      <c r="C542" s="174"/>
    </row>
    <row r="543" spans="1:3">
      <c r="A543" s="159" t="s">
        <v>490</v>
      </c>
      <c r="B543" s="173">
        <v>2553</v>
      </c>
      <c r="C543" s="174"/>
    </row>
    <row r="544" spans="1:3">
      <c r="A544" s="159" t="s">
        <v>491</v>
      </c>
      <c r="B544" s="173">
        <v>680</v>
      </c>
      <c r="C544" s="174"/>
    </row>
    <row r="545" spans="1:3">
      <c r="A545" s="159" t="s">
        <v>492</v>
      </c>
      <c r="B545" s="173">
        <v>394</v>
      </c>
      <c r="C545" s="174"/>
    </row>
    <row r="546" spans="1:3">
      <c r="A546" s="159" t="s">
        <v>114</v>
      </c>
      <c r="B546" s="173">
        <v>0</v>
      </c>
      <c r="C546" s="174"/>
    </row>
    <row r="547" spans="1:3">
      <c r="A547" s="159" t="s">
        <v>115</v>
      </c>
      <c r="B547" s="173">
        <v>0</v>
      </c>
      <c r="C547" s="174"/>
    </row>
    <row r="548" spans="1:3">
      <c r="A548" s="159" t="s">
        <v>116</v>
      </c>
      <c r="B548" s="173">
        <v>0</v>
      </c>
      <c r="C548" s="174"/>
    </row>
    <row r="549" spans="1:3">
      <c r="A549" s="159" t="s">
        <v>493</v>
      </c>
      <c r="B549" s="173">
        <v>0</v>
      </c>
      <c r="C549" s="174"/>
    </row>
    <row r="550" spans="1:3">
      <c r="A550" s="159" t="s">
        <v>494</v>
      </c>
      <c r="B550" s="173">
        <v>0</v>
      </c>
      <c r="C550" s="174"/>
    </row>
    <row r="551" spans="1:3">
      <c r="A551" s="159" t="s">
        <v>495</v>
      </c>
      <c r="B551" s="173">
        <v>0</v>
      </c>
      <c r="C551" s="174"/>
    </row>
    <row r="552" spans="1:3">
      <c r="A552" s="159" t="s">
        <v>496</v>
      </c>
      <c r="B552" s="173">
        <v>0</v>
      </c>
      <c r="C552" s="174"/>
    </row>
    <row r="553" spans="1:3">
      <c r="A553" s="159" t="s">
        <v>497</v>
      </c>
      <c r="B553" s="173">
        <v>40</v>
      </c>
      <c r="C553" s="174"/>
    </row>
    <row r="554" spans="1:3">
      <c r="A554" s="159" t="s">
        <v>498</v>
      </c>
      <c r="B554" s="173">
        <v>0</v>
      </c>
      <c r="C554" s="174"/>
    </row>
    <row r="555" spans="1:3">
      <c r="A555" s="159" t="s">
        <v>499</v>
      </c>
      <c r="B555" s="173">
        <v>0</v>
      </c>
      <c r="C555" s="174"/>
    </row>
    <row r="556" spans="1:3">
      <c r="A556" s="159" t="s">
        <v>500</v>
      </c>
      <c r="B556" s="173">
        <v>0</v>
      </c>
      <c r="C556" s="174"/>
    </row>
    <row r="557" spans="1:3">
      <c r="A557" s="159" t="s">
        <v>501</v>
      </c>
      <c r="B557" s="173">
        <v>0</v>
      </c>
      <c r="C557" s="174"/>
    </row>
    <row r="558" spans="1:3">
      <c r="A558" s="159" t="s">
        <v>502</v>
      </c>
      <c r="B558" s="173">
        <v>354</v>
      </c>
      <c r="C558" s="174"/>
    </row>
    <row r="559" spans="1:3">
      <c r="A559" s="159" t="s">
        <v>503</v>
      </c>
      <c r="B559" s="173">
        <v>133</v>
      </c>
      <c r="C559" s="174"/>
    </row>
    <row r="560" spans="1:3">
      <c r="A560" s="159" t="s">
        <v>114</v>
      </c>
      <c r="B560" s="173">
        <v>0</v>
      </c>
      <c r="C560" s="174"/>
    </row>
    <row r="561" spans="1:3">
      <c r="A561" s="159" t="s">
        <v>115</v>
      </c>
      <c r="B561" s="173">
        <v>0</v>
      </c>
      <c r="C561" s="174"/>
    </row>
    <row r="562" spans="1:3">
      <c r="A562" s="159" t="s">
        <v>116</v>
      </c>
      <c r="B562" s="173">
        <v>0</v>
      </c>
      <c r="C562" s="174"/>
    </row>
    <row r="563" spans="1:3">
      <c r="A563" s="159" t="s">
        <v>504</v>
      </c>
      <c r="B563" s="173">
        <v>33</v>
      </c>
      <c r="C563" s="174"/>
    </row>
    <row r="564" spans="1:3">
      <c r="A564" s="159" t="s">
        <v>505</v>
      </c>
      <c r="B564" s="173">
        <v>0</v>
      </c>
      <c r="C564" s="174"/>
    </row>
    <row r="565" spans="1:3">
      <c r="A565" s="159" t="s">
        <v>506</v>
      </c>
      <c r="B565" s="173">
        <v>0</v>
      </c>
      <c r="C565" s="174"/>
    </row>
    <row r="566" spans="1:3">
      <c r="A566" s="159" t="s">
        <v>507</v>
      </c>
      <c r="B566" s="173">
        <v>100</v>
      </c>
      <c r="C566" s="174"/>
    </row>
    <row r="567" spans="1:3">
      <c r="A567" s="159" t="s">
        <v>508</v>
      </c>
      <c r="B567" s="173">
        <v>0</v>
      </c>
      <c r="C567" s="174"/>
    </row>
    <row r="568" spans="1:3">
      <c r="A568" s="159" t="s">
        <v>114</v>
      </c>
      <c r="B568" s="173">
        <v>0</v>
      </c>
      <c r="C568" s="174"/>
    </row>
    <row r="569" spans="1:3">
      <c r="A569" s="159" t="s">
        <v>115</v>
      </c>
      <c r="B569" s="173">
        <v>0</v>
      </c>
      <c r="C569" s="174"/>
    </row>
    <row r="570" spans="1:3">
      <c r="A570" s="159" t="s">
        <v>116</v>
      </c>
      <c r="B570" s="173">
        <v>0</v>
      </c>
      <c r="C570" s="174"/>
    </row>
    <row r="571" spans="1:3">
      <c r="A571" s="159" t="s">
        <v>509</v>
      </c>
      <c r="B571" s="173">
        <v>0</v>
      </c>
      <c r="C571" s="174"/>
    </row>
    <row r="572" spans="1:3">
      <c r="A572" s="159" t="s">
        <v>510</v>
      </c>
      <c r="B572" s="173">
        <v>0</v>
      </c>
      <c r="C572" s="174"/>
    </row>
    <row r="573" spans="1:3">
      <c r="A573" s="159" t="s">
        <v>511</v>
      </c>
      <c r="B573" s="173">
        <v>0</v>
      </c>
      <c r="C573" s="174"/>
    </row>
    <row r="574" spans="1:3">
      <c r="A574" s="159" t="s">
        <v>512</v>
      </c>
      <c r="B574" s="173">
        <v>0</v>
      </c>
      <c r="C574" s="174"/>
    </row>
    <row r="575" spans="1:3">
      <c r="A575" s="159" t="s">
        <v>513</v>
      </c>
      <c r="B575" s="173">
        <v>0</v>
      </c>
      <c r="C575" s="174"/>
    </row>
    <row r="576" spans="1:3">
      <c r="A576" s="159" t="s">
        <v>514</v>
      </c>
      <c r="B576" s="173">
        <v>0</v>
      </c>
      <c r="C576" s="174"/>
    </row>
    <row r="577" spans="1:3">
      <c r="A577" s="159" t="s">
        <v>515</v>
      </c>
      <c r="B577" s="173">
        <v>0</v>
      </c>
      <c r="C577" s="174"/>
    </row>
    <row r="578" spans="1:3">
      <c r="A578" s="159" t="s">
        <v>516</v>
      </c>
      <c r="B578" s="173">
        <v>72</v>
      </c>
      <c r="C578" s="174"/>
    </row>
    <row r="579" spans="1:3">
      <c r="A579" s="159" t="s">
        <v>114</v>
      </c>
      <c r="B579" s="173">
        <v>0</v>
      </c>
      <c r="C579" s="174"/>
    </row>
    <row r="580" spans="1:3">
      <c r="A580" s="159" t="s">
        <v>115</v>
      </c>
      <c r="B580" s="173">
        <v>0</v>
      </c>
      <c r="C580" s="174"/>
    </row>
    <row r="581" spans="1:3">
      <c r="A581" s="159" t="s">
        <v>116</v>
      </c>
      <c r="B581" s="173">
        <v>0</v>
      </c>
      <c r="C581" s="174"/>
    </row>
    <row r="582" spans="1:3">
      <c r="A582" s="159" t="s">
        <v>517</v>
      </c>
      <c r="B582" s="173">
        <v>0</v>
      </c>
      <c r="C582" s="174"/>
    </row>
    <row r="583" spans="1:3">
      <c r="A583" s="159" t="s">
        <v>518</v>
      </c>
      <c r="B583" s="173">
        <v>0</v>
      </c>
      <c r="C583" s="174"/>
    </row>
    <row r="584" spans="1:3">
      <c r="A584" s="159" t="s">
        <v>519</v>
      </c>
      <c r="B584" s="173">
        <v>69</v>
      </c>
      <c r="C584" s="174"/>
    </row>
    <row r="585" spans="1:3">
      <c r="A585" s="159" t="s">
        <v>520</v>
      </c>
      <c r="B585" s="173">
        <v>3</v>
      </c>
      <c r="C585" s="174"/>
    </row>
    <row r="586" spans="1:3">
      <c r="A586" s="159" t="s">
        <v>521</v>
      </c>
      <c r="B586" s="173">
        <v>0</v>
      </c>
      <c r="C586" s="174"/>
    </row>
    <row r="587" spans="1:3">
      <c r="A587" s="159" t="s">
        <v>522</v>
      </c>
      <c r="B587" s="173">
        <v>0</v>
      </c>
      <c r="C587" s="174"/>
    </row>
    <row r="588" spans="1:3">
      <c r="A588" s="159" t="s">
        <v>523</v>
      </c>
      <c r="B588" s="173">
        <v>0</v>
      </c>
      <c r="C588" s="174"/>
    </row>
    <row r="589" spans="1:3">
      <c r="A589" s="159" t="s">
        <v>524</v>
      </c>
      <c r="B589" s="173">
        <v>81</v>
      </c>
      <c r="C589" s="174"/>
    </row>
    <row r="590" spans="1:3">
      <c r="A590" s="159" t="s">
        <v>525</v>
      </c>
      <c r="B590" s="173">
        <v>0</v>
      </c>
      <c r="C590" s="174"/>
    </row>
    <row r="591" spans="1:3">
      <c r="A591" s="159" t="s">
        <v>526</v>
      </c>
      <c r="B591" s="173">
        <v>0</v>
      </c>
      <c r="C591" s="174"/>
    </row>
    <row r="592" spans="1:3">
      <c r="A592" s="159" t="s">
        <v>527</v>
      </c>
      <c r="B592" s="173">
        <v>81</v>
      </c>
      <c r="C592" s="174"/>
    </row>
    <row r="593" spans="1:3">
      <c r="A593" s="159" t="s">
        <v>528</v>
      </c>
      <c r="B593" s="173">
        <v>6860</v>
      </c>
      <c r="C593" s="174"/>
    </row>
    <row r="594" spans="1:3">
      <c r="A594" s="159" t="s">
        <v>529</v>
      </c>
      <c r="B594" s="173">
        <v>73</v>
      </c>
      <c r="C594" s="174"/>
    </row>
    <row r="595" spans="1:3">
      <c r="A595" s="159" t="s">
        <v>114</v>
      </c>
      <c r="B595" s="173">
        <v>66</v>
      </c>
      <c r="C595" s="174"/>
    </row>
    <row r="596" spans="1:3">
      <c r="A596" s="159" t="s">
        <v>115</v>
      </c>
      <c r="B596" s="173">
        <v>0</v>
      </c>
      <c r="C596" s="174"/>
    </row>
    <row r="597" spans="1:3">
      <c r="A597" s="159" t="s">
        <v>116</v>
      </c>
      <c r="B597" s="173">
        <v>0</v>
      </c>
      <c r="C597" s="174"/>
    </row>
    <row r="598" spans="1:3">
      <c r="A598" s="159" t="s">
        <v>530</v>
      </c>
      <c r="B598" s="173">
        <v>0</v>
      </c>
      <c r="C598" s="174"/>
    </row>
    <row r="599" spans="1:3">
      <c r="A599" s="159" t="s">
        <v>531</v>
      </c>
      <c r="B599" s="173">
        <v>0</v>
      </c>
      <c r="C599" s="174"/>
    </row>
    <row r="600" spans="1:3">
      <c r="A600" s="159" t="s">
        <v>532</v>
      </c>
      <c r="B600" s="173">
        <v>0</v>
      </c>
      <c r="C600" s="174"/>
    </row>
    <row r="601" spans="1:3">
      <c r="A601" s="159" t="s">
        <v>533</v>
      </c>
      <c r="B601" s="173">
        <v>0</v>
      </c>
      <c r="C601" s="174"/>
    </row>
    <row r="602" spans="1:3">
      <c r="A602" s="159" t="s">
        <v>157</v>
      </c>
      <c r="B602" s="173">
        <v>0</v>
      </c>
      <c r="C602" s="174"/>
    </row>
    <row r="603" spans="1:3">
      <c r="A603" s="159" t="s">
        <v>534</v>
      </c>
      <c r="B603" s="173">
        <v>7</v>
      </c>
      <c r="C603" s="174"/>
    </row>
    <row r="604" spans="1:3">
      <c r="A604" s="159" t="s">
        <v>535</v>
      </c>
      <c r="B604" s="173">
        <v>0</v>
      </c>
      <c r="C604" s="174"/>
    </row>
    <row r="605" spans="1:3">
      <c r="A605" s="159" t="s">
        <v>536</v>
      </c>
      <c r="B605" s="173">
        <v>0</v>
      </c>
      <c r="C605" s="174"/>
    </row>
    <row r="606" spans="1:3">
      <c r="A606" s="159" t="s">
        <v>537</v>
      </c>
      <c r="B606" s="173">
        <v>0</v>
      </c>
      <c r="C606" s="174"/>
    </row>
    <row r="607" spans="1:3">
      <c r="A607" s="159" t="s">
        <v>538</v>
      </c>
      <c r="B607" s="173"/>
      <c r="C607" s="174"/>
    </row>
    <row r="608" spans="1:3">
      <c r="A608" s="159" t="s">
        <v>539</v>
      </c>
      <c r="B608" s="173">
        <v>2209</v>
      </c>
      <c r="C608" s="174"/>
    </row>
    <row r="609" spans="1:3">
      <c r="A609" s="159" t="s">
        <v>114</v>
      </c>
      <c r="B609" s="173">
        <v>83</v>
      </c>
      <c r="C609" s="174"/>
    </row>
    <row r="610" spans="1:3">
      <c r="A610" s="159" t="s">
        <v>115</v>
      </c>
      <c r="B610" s="173">
        <v>0</v>
      </c>
      <c r="C610" s="174"/>
    </row>
    <row r="611" spans="1:3">
      <c r="A611" s="159" t="s">
        <v>116</v>
      </c>
      <c r="B611" s="173">
        <v>0</v>
      </c>
      <c r="C611" s="174"/>
    </row>
    <row r="612" spans="1:3">
      <c r="A612" s="159" t="s">
        <v>540</v>
      </c>
      <c r="B612" s="173">
        <v>0</v>
      </c>
      <c r="C612" s="174"/>
    </row>
    <row r="613" spans="1:3">
      <c r="A613" s="159" t="s">
        <v>541</v>
      </c>
      <c r="B613" s="173">
        <v>456</v>
      </c>
      <c r="C613" s="174"/>
    </row>
    <row r="614" spans="1:3">
      <c r="A614" s="159" t="s">
        <v>542</v>
      </c>
      <c r="B614" s="173">
        <v>0</v>
      </c>
      <c r="C614" s="174"/>
    </row>
    <row r="615" spans="1:3">
      <c r="A615" s="159" t="s">
        <v>543</v>
      </c>
      <c r="B615" s="173">
        <v>0</v>
      </c>
      <c r="C615" s="174"/>
    </row>
    <row r="616" spans="1:3">
      <c r="A616" s="159" t="s">
        <v>544</v>
      </c>
      <c r="B616" s="173">
        <v>1656</v>
      </c>
      <c r="C616" s="174"/>
    </row>
    <row r="617" spans="1:3">
      <c r="A617" s="159" t="s">
        <v>545</v>
      </c>
      <c r="B617" s="173">
        <v>0</v>
      </c>
      <c r="C617" s="174"/>
    </row>
    <row r="618" spans="1:3">
      <c r="A618" s="159" t="s">
        <v>546</v>
      </c>
      <c r="B618" s="173">
        <v>14</v>
      </c>
      <c r="C618" s="174"/>
    </row>
    <row r="619" spans="1:3">
      <c r="A619" s="159" t="s">
        <v>547</v>
      </c>
      <c r="B619" s="173">
        <v>132</v>
      </c>
      <c r="C619" s="174"/>
    </row>
    <row r="620" spans="1:3">
      <c r="A620" s="159" t="s">
        <v>548</v>
      </c>
      <c r="B620" s="173">
        <v>11</v>
      </c>
      <c r="C620" s="174"/>
    </row>
    <row r="621" spans="1:3">
      <c r="A621" s="159" t="s">
        <v>549</v>
      </c>
      <c r="B621" s="173">
        <v>0</v>
      </c>
      <c r="C621" s="174"/>
    </row>
    <row r="622" spans="1:3">
      <c r="A622" s="159" t="s">
        <v>550</v>
      </c>
      <c r="B622" s="173">
        <v>0</v>
      </c>
      <c r="C622" s="174"/>
    </row>
    <row r="623" spans="1:3">
      <c r="A623" s="159" t="s">
        <v>551</v>
      </c>
      <c r="B623" s="173">
        <v>0</v>
      </c>
      <c r="C623" s="174"/>
    </row>
    <row r="624" spans="1:3">
      <c r="A624" s="159" t="s">
        <v>552</v>
      </c>
      <c r="B624" s="173">
        <v>0</v>
      </c>
      <c r="C624" s="174"/>
    </row>
    <row r="625" spans="1:3">
      <c r="A625" s="159" t="s">
        <v>553</v>
      </c>
      <c r="B625" s="173">
        <v>0</v>
      </c>
      <c r="C625" s="174"/>
    </row>
    <row r="626" spans="1:3">
      <c r="A626" s="159" t="s">
        <v>554</v>
      </c>
      <c r="B626" s="173">
        <v>119</v>
      </c>
      <c r="C626" s="174"/>
    </row>
    <row r="627" spans="1:3">
      <c r="A627" s="159" t="s">
        <v>555</v>
      </c>
      <c r="B627" s="173">
        <v>2</v>
      </c>
      <c r="C627" s="174"/>
    </row>
    <row r="628" spans="1:3">
      <c r="A628" s="159" t="s">
        <v>556</v>
      </c>
      <c r="B628" s="173">
        <v>0</v>
      </c>
      <c r="C628" s="174"/>
    </row>
    <row r="629" spans="1:3">
      <c r="A629" s="159" t="s">
        <v>557</v>
      </c>
      <c r="B629" s="173">
        <v>0</v>
      </c>
      <c r="C629" s="174"/>
    </row>
    <row r="630" spans="1:3">
      <c r="A630" s="159" t="s">
        <v>558</v>
      </c>
      <c r="B630" s="173">
        <v>0</v>
      </c>
      <c r="C630" s="174"/>
    </row>
    <row r="631" spans="1:3">
      <c r="A631" s="159" t="s">
        <v>559</v>
      </c>
      <c r="B631" s="173">
        <v>0</v>
      </c>
      <c r="C631" s="174"/>
    </row>
    <row r="632" spans="1:3">
      <c r="A632" s="159" t="s">
        <v>560</v>
      </c>
      <c r="B632" s="173">
        <v>490</v>
      </c>
      <c r="C632" s="174"/>
    </row>
    <row r="633" spans="1:3">
      <c r="A633" s="159" t="s">
        <v>561</v>
      </c>
      <c r="B633" s="173">
        <v>10</v>
      </c>
      <c r="C633" s="174"/>
    </row>
    <row r="634" spans="1:3">
      <c r="A634" s="159" t="s">
        <v>562</v>
      </c>
      <c r="B634" s="173">
        <v>0</v>
      </c>
      <c r="C634" s="174"/>
    </row>
    <row r="635" spans="1:3">
      <c r="A635" s="159" t="s">
        <v>563</v>
      </c>
      <c r="B635" s="173">
        <v>0</v>
      </c>
      <c r="C635" s="174"/>
    </row>
    <row r="636" spans="1:3">
      <c r="A636" s="159" t="s">
        <v>564</v>
      </c>
      <c r="B636" s="173">
        <v>0</v>
      </c>
      <c r="C636" s="174"/>
    </row>
    <row r="637" spans="1:3">
      <c r="A637" s="159" t="s">
        <v>565</v>
      </c>
      <c r="B637" s="173">
        <v>0</v>
      </c>
      <c r="C637" s="174"/>
    </row>
    <row r="638" spans="1:3">
      <c r="A638" s="159" t="s">
        <v>566</v>
      </c>
      <c r="B638" s="173">
        <v>0</v>
      </c>
      <c r="C638" s="174"/>
    </row>
    <row r="639" spans="1:3">
      <c r="A639" s="159" t="s">
        <v>567</v>
      </c>
      <c r="B639" s="173">
        <v>0</v>
      </c>
      <c r="C639" s="174"/>
    </row>
    <row r="640" spans="1:3">
      <c r="A640" s="159" t="s">
        <v>568</v>
      </c>
      <c r="B640" s="173">
        <v>0</v>
      </c>
      <c r="C640" s="174"/>
    </row>
    <row r="641" spans="1:3">
      <c r="A641" s="159" t="s">
        <v>569</v>
      </c>
      <c r="B641" s="173">
        <v>480</v>
      </c>
      <c r="C641" s="174"/>
    </row>
    <row r="642" spans="1:3">
      <c r="A642" s="159" t="s">
        <v>570</v>
      </c>
      <c r="B642" s="173">
        <v>749</v>
      </c>
      <c r="C642" s="174"/>
    </row>
    <row r="643" spans="1:3">
      <c r="A643" s="159" t="s">
        <v>571</v>
      </c>
      <c r="B643" s="173">
        <v>74</v>
      </c>
      <c r="C643" s="174"/>
    </row>
    <row r="644" spans="1:3">
      <c r="A644" s="159" t="s">
        <v>572</v>
      </c>
      <c r="B644" s="173">
        <v>3</v>
      </c>
      <c r="C644" s="174"/>
    </row>
    <row r="645" spans="1:3">
      <c r="A645" s="159" t="s">
        <v>573</v>
      </c>
      <c r="B645" s="173">
        <v>0</v>
      </c>
      <c r="C645" s="174"/>
    </row>
    <row r="646" spans="1:3">
      <c r="A646" s="159" t="s">
        <v>574</v>
      </c>
      <c r="B646" s="173">
        <v>0</v>
      </c>
      <c r="C646" s="174"/>
    </row>
    <row r="647" spans="1:3">
      <c r="A647" s="159" t="s">
        <v>575</v>
      </c>
      <c r="B647" s="173">
        <v>245</v>
      </c>
      <c r="C647" s="174"/>
    </row>
    <row r="648" spans="1:3">
      <c r="A648" s="159" t="s">
        <v>576</v>
      </c>
      <c r="B648" s="173">
        <v>0</v>
      </c>
      <c r="C648" s="174"/>
    </row>
    <row r="649" spans="1:3">
      <c r="A649" s="159" t="s">
        <v>577</v>
      </c>
      <c r="B649" s="173">
        <v>427</v>
      </c>
      <c r="C649" s="174"/>
    </row>
    <row r="650" spans="1:3">
      <c r="A650" s="159" t="s">
        <v>578</v>
      </c>
      <c r="B650" s="173">
        <v>254</v>
      </c>
      <c r="C650" s="174"/>
    </row>
    <row r="651" spans="1:3">
      <c r="A651" s="159" t="s">
        <v>579</v>
      </c>
      <c r="B651" s="173">
        <v>249</v>
      </c>
      <c r="C651" s="174"/>
    </row>
    <row r="652" spans="1:3">
      <c r="A652" s="159" t="s">
        <v>580</v>
      </c>
      <c r="B652" s="173">
        <v>0</v>
      </c>
      <c r="C652" s="174"/>
    </row>
    <row r="653" spans="1:3">
      <c r="A653" s="159" t="s">
        <v>581</v>
      </c>
      <c r="B653" s="173">
        <v>0</v>
      </c>
      <c r="C653" s="174"/>
    </row>
    <row r="654" spans="1:3">
      <c r="A654" s="159" t="s">
        <v>582</v>
      </c>
      <c r="B654" s="173">
        <v>0</v>
      </c>
      <c r="C654" s="174"/>
    </row>
    <row r="655" spans="1:3">
      <c r="A655" s="159" t="s">
        <v>583</v>
      </c>
      <c r="B655" s="173">
        <v>5</v>
      </c>
      <c r="C655" s="174"/>
    </row>
    <row r="656" spans="1:3">
      <c r="A656" s="159" t="s">
        <v>584</v>
      </c>
      <c r="B656" s="173">
        <v>19</v>
      </c>
      <c r="C656" s="174"/>
    </row>
    <row r="657" spans="1:3">
      <c r="A657" s="159" t="s">
        <v>585</v>
      </c>
      <c r="B657" s="173">
        <v>6</v>
      </c>
      <c r="C657" s="174"/>
    </row>
    <row r="658" spans="1:3">
      <c r="A658" s="159" t="s">
        <v>586</v>
      </c>
      <c r="B658" s="173">
        <v>0</v>
      </c>
      <c r="C658" s="174"/>
    </row>
    <row r="659" spans="1:3">
      <c r="A659" s="159" t="s">
        <v>587</v>
      </c>
      <c r="B659" s="173">
        <v>0</v>
      </c>
      <c r="C659" s="174"/>
    </row>
    <row r="660" spans="1:3">
      <c r="A660" s="159" t="s">
        <v>588</v>
      </c>
      <c r="B660" s="173">
        <v>0</v>
      </c>
      <c r="C660" s="174"/>
    </row>
    <row r="661" spans="1:3">
      <c r="A661" s="159" t="s">
        <v>589</v>
      </c>
      <c r="B661" s="173">
        <v>0</v>
      </c>
      <c r="C661" s="174"/>
    </row>
    <row r="662" spans="1:3">
      <c r="A662" s="159" t="s">
        <v>590</v>
      </c>
      <c r="B662" s="173">
        <v>13</v>
      </c>
      <c r="C662" s="174"/>
    </row>
    <row r="663" spans="1:3">
      <c r="A663" s="159" t="s">
        <v>591</v>
      </c>
      <c r="B663" s="173">
        <v>254</v>
      </c>
      <c r="C663" s="174"/>
    </row>
    <row r="664" spans="1:3">
      <c r="A664" s="159" t="s">
        <v>114</v>
      </c>
      <c r="B664" s="173">
        <v>0</v>
      </c>
      <c r="C664" s="174"/>
    </row>
    <row r="665" spans="1:3">
      <c r="A665" s="159" t="s">
        <v>115</v>
      </c>
      <c r="B665" s="173">
        <v>0</v>
      </c>
      <c r="C665" s="174"/>
    </row>
    <row r="666" spans="1:3">
      <c r="A666" s="159" t="s">
        <v>116</v>
      </c>
      <c r="B666" s="173">
        <v>0</v>
      </c>
      <c r="C666" s="174"/>
    </row>
    <row r="667" spans="1:3">
      <c r="A667" s="159" t="s">
        <v>592</v>
      </c>
      <c r="B667" s="173">
        <v>17</v>
      </c>
      <c r="C667" s="174"/>
    </row>
    <row r="668" spans="1:3">
      <c r="A668" s="159" t="s">
        <v>593</v>
      </c>
      <c r="B668" s="173">
        <v>15</v>
      </c>
      <c r="C668" s="174"/>
    </row>
    <row r="669" spans="1:3">
      <c r="A669" s="159" t="s">
        <v>594</v>
      </c>
      <c r="B669" s="173">
        <v>0</v>
      </c>
      <c r="C669" s="174"/>
    </row>
    <row r="670" spans="1:3">
      <c r="A670" s="159" t="s">
        <v>595</v>
      </c>
      <c r="B670" s="173">
        <v>147</v>
      </c>
      <c r="C670" s="174"/>
    </row>
    <row r="671" spans="1:3">
      <c r="A671" s="159" t="s">
        <v>596</v>
      </c>
      <c r="B671" s="173">
        <v>75</v>
      </c>
      <c r="C671" s="174"/>
    </row>
    <row r="672" spans="1:3">
      <c r="A672" s="159" t="s">
        <v>597</v>
      </c>
      <c r="B672" s="173">
        <v>33</v>
      </c>
      <c r="C672" s="174"/>
    </row>
    <row r="673" spans="1:3">
      <c r="A673" s="159" t="s">
        <v>598</v>
      </c>
      <c r="B673" s="173">
        <v>20</v>
      </c>
      <c r="C673" s="174"/>
    </row>
    <row r="674" spans="1:3">
      <c r="A674" s="159" t="s">
        <v>599</v>
      </c>
      <c r="B674" s="173">
        <v>1</v>
      </c>
      <c r="C674" s="174"/>
    </row>
    <row r="675" spans="1:3">
      <c r="A675" s="159" t="s">
        <v>600</v>
      </c>
      <c r="B675" s="173">
        <v>0</v>
      </c>
      <c r="C675" s="174"/>
    </row>
    <row r="676" spans="1:3">
      <c r="A676" s="159" t="s">
        <v>601</v>
      </c>
      <c r="B676" s="173">
        <v>12</v>
      </c>
      <c r="C676" s="174"/>
    </row>
    <row r="677" spans="1:3">
      <c r="A677" s="159" t="s">
        <v>602</v>
      </c>
      <c r="B677" s="173">
        <v>0</v>
      </c>
      <c r="C677" s="174"/>
    </row>
    <row r="678" spans="1:3">
      <c r="A678" s="159" t="s">
        <v>114</v>
      </c>
      <c r="B678" s="173">
        <v>0</v>
      </c>
      <c r="C678" s="174"/>
    </row>
    <row r="679" spans="1:3">
      <c r="A679" s="159" t="s">
        <v>115</v>
      </c>
      <c r="B679" s="173">
        <v>0</v>
      </c>
      <c r="C679" s="174"/>
    </row>
    <row r="680" spans="1:3">
      <c r="A680" s="159" t="s">
        <v>116</v>
      </c>
      <c r="B680" s="173">
        <v>0</v>
      </c>
      <c r="C680" s="174"/>
    </row>
    <row r="681" spans="1:3">
      <c r="A681" s="159" t="s">
        <v>603</v>
      </c>
      <c r="B681" s="173">
        <v>0</v>
      </c>
      <c r="C681" s="174"/>
    </row>
    <row r="682" spans="1:3">
      <c r="A682" s="159" t="s">
        <v>604</v>
      </c>
      <c r="B682" s="173">
        <v>38</v>
      </c>
      <c r="C682" s="174"/>
    </row>
    <row r="683" spans="1:3">
      <c r="A683" s="159" t="s">
        <v>605</v>
      </c>
      <c r="B683" s="173">
        <v>9</v>
      </c>
      <c r="C683" s="174"/>
    </row>
    <row r="684" spans="1:3">
      <c r="A684" s="159" t="s">
        <v>606</v>
      </c>
      <c r="B684" s="173">
        <v>29</v>
      </c>
      <c r="C684" s="174"/>
    </row>
    <row r="685" spans="1:3">
      <c r="A685" s="159" t="s">
        <v>607</v>
      </c>
      <c r="B685" s="173"/>
      <c r="C685" s="174"/>
    </row>
    <row r="686" spans="1:3">
      <c r="A686" s="159" t="s">
        <v>608</v>
      </c>
      <c r="B686" s="173"/>
      <c r="C686" s="174"/>
    </row>
    <row r="687" spans="1:3">
      <c r="A687" s="159" t="s">
        <v>609</v>
      </c>
      <c r="B687" s="173">
        <v>0</v>
      </c>
      <c r="C687" s="174"/>
    </row>
    <row r="688" spans="1:3">
      <c r="A688" s="159" t="s">
        <v>610</v>
      </c>
      <c r="B688" s="173">
        <v>6</v>
      </c>
      <c r="C688" s="174"/>
    </row>
    <row r="689" spans="1:3">
      <c r="A689" s="159" t="s">
        <v>611</v>
      </c>
      <c r="B689" s="173">
        <v>0</v>
      </c>
      <c r="C689" s="174"/>
    </row>
    <row r="690" spans="1:3">
      <c r="A690" s="159" t="s">
        <v>612</v>
      </c>
      <c r="B690" s="173">
        <v>6</v>
      </c>
      <c r="C690" s="174"/>
    </row>
    <row r="691" spans="1:3">
      <c r="A691" s="159" t="s">
        <v>613</v>
      </c>
      <c r="B691" s="173">
        <v>0</v>
      </c>
      <c r="C691" s="174"/>
    </row>
    <row r="692" spans="1:3">
      <c r="A692" s="159" t="s">
        <v>614</v>
      </c>
      <c r="B692" s="173">
        <v>0</v>
      </c>
      <c r="C692" s="174"/>
    </row>
    <row r="693" spans="1:3">
      <c r="A693" s="159" t="s">
        <v>615</v>
      </c>
      <c r="B693" s="173">
        <v>0</v>
      </c>
      <c r="C693" s="174"/>
    </row>
    <row r="694" spans="1:3">
      <c r="A694" s="159" t="s">
        <v>616</v>
      </c>
      <c r="B694" s="173"/>
      <c r="C694" s="174"/>
    </row>
    <row r="695" spans="1:3">
      <c r="A695" s="159" t="s">
        <v>617</v>
      </c>
      <c r="B695" s="173">
        <v>0</v>
      </c>
      <c r="C695" s="174"/>
    </row>
    <row r="696" spans="1:3">
      <c r="A696" s="159" t="s">
        <v>618</v>
      </c>
      <c r="B696" s="173"/>
      <c r="C696" s="174"/>
    </row>
    <row r="697" spans="1:3">
      <c r="A697" s="159" t="s">
        <v>619</v>
      </c>
      <c r="B697" s="173">
        <v>374</v>
      </c>
      <c r="C697" s="174"/>
    </row>
    <row r="698" spans="1:3">
      <c r="A698" s="159" t="s">
        <v>620</v>
      </c>
      <c r="B698" s="173">
        <v>0</v>
      </c>
      <c r="C698" s="174"/>
    </row>
    <row r="699" spans="1:3">
      <c r="A699" s="159" t="s">
        <v>621</v>
      </c>
      <c r="B699" s="173">
        <v>374</v>
      </c>
      <c r="C699" s="174"/>
    </row>
    <row r="700" spans="1:3">
      <c r="A700" s="159" t="s">
        <v>622</v>
      </c>
      <c r="B700" s="173"/>
      <c r="C700" s="174"/>
    </row>
    <row r="701" spans="1:3">
      <c r="A701" s="159" t="s">
        <v>623</v>
      </c>
      <c r="B701" s="173">
        <v>0</v>
      </c>
      <c r="C701" s="174"/>
    </row>
    <row r="702" spans="1:3">
      <c r="A702" s="159" t="s">
        <v>624</v>
      </c>
      <c r="B702" s="173">
        <v>0</v>
      </c>
      <c r="C702" s="174"/>
    </row>
    <row r="703" spans="1:3">
      <c r="A703" s="159" t="s">
        <v>625</v>
      </c>
      <c r="B703" s="173">
        <v>0</v>
      </c>
      <c r="C703" s="174"/>
    </row>
    <row r="704" spans="1:3">
      <c r="A704" s="159" t="s">
        <v>626</v>
      </c>
      <c r="B704" s="173">
        <v>0</v>
      </c>
      <c r="C704" s="174"/>
    </row>
    <row r="705" spans="1:3">
      <c r="A705" s="159" t="s">
        <v>627</v>
      </c>
      <c r="B705" s="173">
        <v>0</v>
      </c>
      <c r="C705" s="174"/>
    </row>
    <row r="706" spans="1:3">
      <c r="A706" s="159" t="s">
        <v>628</v>
      </c>
      <c r="B706" s="173">
        <f>B707</f>
        <v>2229</v>
      </c>
      <c r="C706" s="174"/>
    </row>
    <row r="707" spans="1:3">
      <c r="A707" s="159" t="s">
        <v>629</v>
      </c>
      <c r="B707" s="173">
        <v>2229</v>
      </c>
      <c r="C707" s="174"/>
    </row>
    <row r="708" spans="1:3">
      <c r="A708" s="159" t="s">
        <v>630</v>
      </c>
      <c r="B708" s="173">
        <f>SUM(B709,B714,B727,B731,B743,B746,B750,B760,B765,B771,B775,B778)</f>
        <v>2355</v>
      </c>
      <c r="C708" s="174"/>
    </row>
    <row r="709" spans="1:3">
      <c r="A709" s="159" t="s">
        <v>631</v>
      </c>
      <c r="B709" s="173">
        <f>SUM(B710:B713)</f>
        <v>90</v>
      </c>
      <c r="C709" s="174"/>
    </row>
    <row r="710" spans="1:3">
      <c r="A710" s="159" t="s">
        <v>114</v>
      </c>
      <c r="B710" s="173">
        <v>80</v>
      </c>
      <c r="C710" s="174"/>
    </row>
    <row r="711" spans="1:3">
      <c r="A711" s="159" t="s">
        <v>115</v>
      </c>
      <c r="B711" s="173">
        <v>0</v>
      </c>
      <c r="C711" s="174"/>
    </row>
    <row r="712" spans="1:3">
      <c r="A712" s="159" t="s">
        <v>116</v>
      </c>
      <c r="B712" s="173">
        <v>0</v>
      </c>
      <c r="C712" s="174"/>
    </row>
    <row r="713" spans="1:3">
      <c r="A713" s="159" t="s">
        <v>632</v>
      </c>
      <c r="B713" s="173">
        <v>10</v>
      </c>
      <c r="C713" s="174"/>
    </row>
    <row r="714" spans="1:3">
      <c r="A714" s="159" t="s">
        <v>633</v>
      </c>
      <c r="B714" s="173">
        <f>SUM(B715:B726)</f>
        <v>100</v>
      </c>
      <c r="C714" s="174"/>
    </row>
    <row r="715" spans="1:3">
      <c r="A715" s="159" t="s">
        <v>634</v>
      </c>
      <c r="B715" s="173">
        <v>0</v>
      </c>
      <c r="C715" s="174"/>
    </row>
    <row r="716" spans="1:3">
      <c r="A716" s="159" t="s">
        <v>635</v>
      </c>
      <c r="B716" s="173">
        <v>0</v>
      </c>
      <c r="C716" s="174"/>
    </row>
    <row r="717" spans="1:3">
      <c r="A717" s="159" t="s">
        <v>636</v>
      </c>
      <c r="B717" s="173">
        <v>0</v>
      </c>
      <c r="C717" s="174"/>
    </row>
    <row r="718" spans="1:3">
      <c r="A718" s="159" t="s">
        <v>637</v>
      </c>
      <c r="B718" s="173">
        <v>0</v>
      </c>
      <c r="C718" s="174"/>
    </row>
    <row r="719" spans="1:3">
      <c r="A719" s="159" t="s">
        <v>638</v>
      </c>
      <c r="B719" s="173">
        <v>0</v>
      </c>
      <c r="C719" s="174"/>
    </row>
    <row r="720" spans="1:3">
      <c r="A720" s="159" t="s">
        <v>639</v>
      </c>
      <c r="B720" s="173">
        <v>100</v>
      </c>
      <c r="C720" s="174"/>
    </row>
    <row r="721" spans="1:3">
      <c r="A721" s="159" t="s">
        <v>640</v>
      </c>
      <c r="B721" s="173">
        <v>0</v>
      </c>
      <c r="C721" s="174"/>
    </row>
    <row r="722" spans="1:3">
      <c r="A722" s="159" t="s">
        <v>641</v>
      </c>
      <c r="B722" s="173">
        <v>0</v>
      </c>
      <c r="C722" s="174"/>
    </row>
    <row r="723" spans="1:3">
      <c r="A723" s="159" t="s">
        <v>642</v>
      </c>
      <c r="B723" s="173">
        <v>0</v>
      </c>
      <c r="C723" s="174"/>
    </row>
    <row r="724" spans="1:3">
      <c r="A724" s="159" t="s">
        <v>643</v>
      </c>
      <c r="B724" s="173">
        <v>0</v>
      </c>
      <c r="C724" s="174"/>
    </row>
    <row r="725" spans="1:3">
      <c r="A725" s="159" t="s">
        <v>644</v>
      </c>
      <c r="B725" s="173">
        <v>0</v>
      </c>
      <c r="C725" s="174"/>
    </row>
    <row r="726" spans="1:3">
      <c r="A726" s="159" t="s">
        <v>645</v>
      </c>
      <c r="B726" s="173">
        <v>0</v>
      </c>
      <c r="C726" s="174"/>
    </row>
    <row r="727" spans="1:3">
      <c r="A727" s="159" t="s">
        <v>646</v>
      </c>
      <c r="B727" s="173">
        <f>SUM(B728:B730)</f>
        <v>635</v>
      </c>
      <c r="C727" s="174"/>
    </row>
    <row r="728" spans="1:3">
      <c r="A728" s="159" t="s">
        <v>647</v>
      </c>
      <c r="B728" s="173">
        <v>15</v>
      </c>
      <c r="C728" s="174"/>
    </row>
    <row r="729" spans="1:3">
      <c r="A729" s="159" t="s">
        <v>648</v>
      </c>
      <c r="B729" s="173">
        <v>396</v>
      </c>
      <c r="C729" s="174"/>
    </row>
    <row r="730" spans="1:3">
      <c r="A730" s="159" t="s">
        <v>649</v>
      </c>
      <c r="B730" s="173">
        <v>224</v>
      </c>
      <c r="C730" s="174"/>
    </row>
    <row r="731" spans="1:3">
      <c r="A731" s="159" t="s">
        <v>650</v>
      </c>
      <c r="B731" s="173">
        <f>SUM(B732:B742)</f>
        <v>755</v>
      </c>
      <c r="C731" s="174"/>
    </row>
    <row r="732" spans="1:3">
      <c r="A732" s="159" t="s">
        <v>651</v>
      </c>
      <c r="B732" s="173">
        <v>0</v>
      </c>
      <c r="C732" s="174"/>
    </row>
    <row r="733" spans="1:3">
      <c r="A733" s="159" t="s">
        <v>652</v>
      </c>
      <c r="B733" s="173">
        <v>0</v>
      </c>
      <c r="C733" s="174"/>
    </row>
    <row r="734" spans="1:3">
      <c r="A734" s="159" t="s">
        <v>653</v>
      </c>
      <c r="B734" s="173">
        <v>85</v>
      </c>
      <c r="C734" s="174"/>
    </row>
    <row r="735" spans="1:3">
      <c r="A735" s="159" t="s">
        <v>654</v>
      </c>
      <c r="B735" s="173">
        <v>0</v>
      </c>
      <c r="C735" s="174"/>
    </row>
    <row r="736" spans="1:3">
      <c r="A736" s="159" t="s">
        <v>655</v>
      </c>
      <c r="B736" s="173">
        <v>0</v>
      </c>
      <c r="C736" s="174"/>
    </row>
    <row r="737" spans="1:3">
      <c r="A737" s="159" t="s">
        <v>656</v>
      </c>
      <c r="B737" s="173">
        <v>0</v>
      </c>
      <c r="C737" s="174"/>
    </row>
    <row r="738" spans="1:3">
      <c r="A738" s="159" t="s">
        <v>657</v>
      </c>
      <c r="B738" s="173">
        <v>0</v>
      </c>
      <c r="C738" s="174"/>
    </row>
    <row r="739" spans="1:3">
      <c r="A739" s="159" t="s">
        <v>658</v>
      </c>
      <c r="B739" s="173">
        <v>512</v>
      </c>
      <c r="C739" s="174"/>
    </row>
    <row r="740" spans="1:3">
      <c r="A740" s="159" t="s">
        <v>659</v>
      </c>
      <c r="B740" s="173">
        <v>137</v>
      </c>
      <c r="C740" s="174"/>
    </row>
    <row r="741" spans="1:3">
      <c r="A741" s="159" t="s">
        <v>660</v>
      </c>
      <c r="B741" s="173">
        <v>0</v>
      </c>
      <c r="C741" s="174"/>
    </row>
    <row r="742" spans="1:3">
      <c r="A742" s="159" t="s">
        <v>661</v>
      </c>
      <c r="B742" s="173">
        <v>21</v>
      </c>
      <c r="C742" s="174"/>
    </row>
    <row r="743" spans="1:3">
      <c r="A743" s="159" t="s">
        <v>662</v>
      </c>
      <c r="B743" s="173">
        <v>0</v>
      </c>
      <c r="C743" s="174"/>
    </row>
    <row r="744" spans="1:3">
      <c r="A744" s="159" t="s">
        <v>663</v>
      </c>
      <c r="B744" s="173">
        <v>0</v>
      </c>
      <c r="C744" s="174"/>
    </row>
    <row r="745" spans="1:3">
      <c r="A745" s="159" t="s">
        <v>664</v>
      </c>
      <c r="B745" s="173">
        <v>0</v>
      </c>
      <c r="C745" s="174"/>
    </row>
    <row r="746" spans="1:3">
      <c r="A746" s="159" t="s">
        <v>665</v>
      </c>
      <c r="B746" s="173">
        <f>SUM(B747:B749)</f>
        <v>259</v>
      </c>
      <c r="C746" s="174"/>
    </row>
    <row r="747" spans="1:3">
      <c r="A747" s="159" t="s">
        <v>666</v>
      </c>
      <c r="B747" s="173">
        <v>0</v>
      </c>
      <c r="C747" s="174"/>
    </row>
    <row r="748" spans="1:3">
      <c r="A748" s="159" t="s">
        <v>667</v>
      </c>
      <c r="B748" s="173">
        <v>198</v>
      </c>
      <c r="C748" s="174"/>
    </row>
    <row r="749" spans="1:3">
      <c r="A749" s="159" t="s">
        <v>668</v>
      </c>
      <c r="B749" s="173">
        <v>61</v>
      </c>
      <c r="C749" s="174"/>
    </row>
    <row r="750" spans="1:3">
      <c r="A750" s="159" t="s">
        <v>669</v>
      </c>
      <c r="B750" s="173">
        <f>SUM(B751:B759)</f>
        <v>154</v>
      </c>
      <c r="C750" s="174"/>
    </row>
    <row r="751" spans="1:3">
      <c r="A751" s="159" t="s">
        <v>114</v>
      </c>
      <c r="B751" s="173">
        <v>89</v>
      </c>
      <c r="C751" s="174"/>
    </row>
    <row r="752" spans="1:3">
      <c r="A752" s="159" t="s">
        <v>115</v>
      </c>
      <c r="B752" s="173">
        <v>0</v>
      </c>
      <c r="C752" s="174"/>
    </row>
    <row r="753" spans="1:3">
      <c r="A753" s="159" t="s">
        <v>116</v>
      </c>
      <c r="B753" s="173">
        <v>0</v>
      </c>
      <c r="C753" s="174"/>
    </row>
    <row r="754" spans="1:3">
      <c r="A754" s="159" t="s">
        <v>670</v>
      </c>
      <c r="B754" s="173">
        <v>2</v>
      </c>
      <c r="C754" s="174"/>
    </row>
    <row r="755" spans="1:3">
      <c r="A755" s="159" t="s">
        <v>671</v>
      </c>
      <c r="B755" s="173">
        <v>0</v>
      </c>
      <c r="C755" s="174"/>
    </row>
    <row r="756" spans="1:3">
      <c r="A756" s="159" t="s">
        <v>672</v>
      </c>
      <c r="B756" s="173">
        <v>0</v>
      </c>
      <c r="C756" s="174"/>
    </row>
    <row r="757" spans="1:3">
      <c r="A757" s="159" t="s">
        <v>673</v>
      </c>
      <c r="B757" s="173">
        <v>35</v>
      </c>
      <c r="C757" s="174"/>
    </row>
    <row r="758" spans="1:3">
      <c r="A758" s="159" t="s">
        <v>123</v>
      </c>
      <c r="B758" s="173">
        <v>0</v>
      </c>
      <c r="C758" s="174"/>
    </row>
    <row r="759" spans="1:3">
      <c r="A759" s="159" t="s">
        <v>674</v>
      </c>
      <c r="B759" s="173">
        <v>28</v>
      </c>
      <c r="C759" s="174"/>
    </row>
    <row r="760" spans="1:3">
      <c r="A760" s="159" t="s">
        <v>675</v>
      </c>
      <c r="B760" s="173">
        <f>SUM(B761:B764)</f>
        <v>10</v>
      </c>
      <c r="C760" s="174"/>
    </row>
    <row r="761" spans="1:3">
      <c r="A761" s="159" t="s">
        <v>676</v>
      </c>
      <c r="B761" s="173">
        <v>3</v>
      </c>
      <c r="C761" s="174"/>
    </row>
    <row r="762" spans="1:3">
      <c r="A762" s="159" t="s">
        <v>677</v>
      </c>
      <c r="B762" s="173">
        <v>0</v>
      </c>
      <c r="C762" s="174"/>
    </row>
    <row r="763" spans="1:3">
      <c r="A763" s="159" t="s">
        <v>678</v>
      </c>
      <c r="B763" s="173">
        <v>0</v>
      </c>
      <c r="C763" s="174"/>
    </row>
    <row r="764" spans="1:3">
      <c r="A764" s="159" t="s">
        <v>679</v>
      </c>
      <c r="B764" s="173">
        <v>7</v>
      </c>
      <c r="C764" s="174"/>
    </row>
    <row r="765" spans="1:3">
      <c r="A765" s="159" t="s">
        <v>680</v>
      </c>
      <c r="B765" s="173">
        <f>SUM(B766:B770)</f>
        <v>51</v>
      </c>
      <c r="C765" s="174"/>
    </row>
    <row r="766" spans="1:3">
      <c r="A766" s="159" t="s">
        <v>681</v>
      </c>
      <c r="B766" s="173">
        <v>0</v>
      </c>
      <c r="C766" s="174"/>
    </row>
    <row r="767" spans="1:3">
      <c r="A767" s="159" t="s">
        <v>682</v>
      </c>
      <c r="B767" s="173">
        <v>0</v>
      </c>
      <c r="C767" s="174"/>
    </row>
    <row r="768" spans="1:3">
      <c r="A768" s="159" t="s">
        <v>683</v>
      </c>
      <c r="B768" s="173">
        <v>28</v>
      </c>
      <c r="C768" s="174"/>
    </row>
    <row r="769" spans="1:3">
      <c r="A769" s="159" t="s">
        <v>684</v>
      </c>
      <c r="B769" s="173">
        <v>23</v>
      </c>
      <c r="C769" s="174"/>
    </row>
    <row r="770" spans="1:3">
      <c r="A770" s="159" t="s">
        <v>685</v>
      </c>
      <c r="B770" s="173">
        <v>0</v>
      </c>
      <c r="C770" s="174"/>
    </row>
    <row r="771" spans="1:3">
      <c r="A771" s="159" t="s">
        <v>686</v>
      </c>
      <c r="B771" s="173">
        <f>SUM(B772:B774)</f>
        <v>238</v>
      </c>
      <c r="C771" s="174"/>
    </row>
    <row r="772" spans="1:3">
      <c r="A772" s="159" t="s">
        <v>687</v>
      </c>
      <c r="B772" s="173">
        <v>238</v>
      </c>
      <c r="C772" s="174"/>
    </row>
    <row r="773" spans="1:3">
      <c r="A773" s="159" t="s">
        <v>688</v>
      </c>
      <c r="B773" s="173">
        <v>0</v>
      </c>
      <c r="C773" s="174"/>
    </row>
    <row r="774" spans="1:3">
      <c r="A774" s="159" t="s">
        <v>689</v>
      </c>
      <c r="B774" s="173">
        <v>0</v>
      </c>
      <c r="C774" s="174"/>
    </row>
    <row r="775" spans="1:3">
      <c r="A775" s="159" t="s">
        <v>690</v>
      </c>
      <c r="B775" s="173">
        <f>SUM(B776:B777)</f>
        <v>41</v>
      </c>
      <c r="C775" s="174"/>
    </row>
    <row r="776" spans="1:3">
      <c r="A776" s="159" t="s">
        <v>691</v>
      </c>
      <c r="B776" s="173">
        <v>41</v>
      </c>
      <c r="C776" s="174"/>
    </row>
    <row r="777" spans="1:3">
      <c r="A777" s="159" t="s">
        <v>692</v>
      </c>
      <c r="B777" s="173">
        <v>0</v>
      </c>
      <c r="C777" s="174"/>
    </row>
    <row r="778" spans="1:3">
      <c r="A778" s="159" t="s">
        <v>693</v>
      </c>
      <c r="B778" s="173">
        <f>B779</f>
        <v>22</v>
      </c>
      <c r="C778" s="174"/>
    </row>
    <row r="779" spans="1:3">
      <c r="A779" s="159" t="s">
        <v>694</v>
      </c>
      <c r="B779" s="173">
        <v>22</v>
      </c>
      <c r="C779" s="174"/>
    </row>
    <row r="780" spans="1:3">
      <c r="A780" s="159" t="s">
        <v>695</v>
      </c>
      <c r="B780" s="173">
        <v>746</v>
      </c>
      <c r="C780" s="174"/>
    </row>
    <row r="781" spans="1:3">
      <c r="A781" s="159" t="s">
        <v>696</v>
      </c>
      <c r="B781" s="173">
        <f>SUM(B782:B789)</f>
        <v>93</v>
      </c>
      <c r="C781" s="174"/>
    </row>
    <row r="782" spans="1:3">
      <c r="A782" s="159" t="s">
        <v>114</v>
      </c>
      <c r="B782" s="173">
        <v>0</v>
      </c>
      <c r="C782" s="174"/>
    </row>
    <row r="783" spans="1:3">
      <c r="A783" s="159" t="s">
        <v>115</v>
      </c>
      <c r="B783" s="173">
        <v>0</v>
      </c>
      <c r="C783" s="174"/>
    </row>
    <row r="784" spans="1:3">
      <c r="A784" s="159" t="s">
        <v>116</v>
      </c>
      <c r="B784" s="173">
        <v>0</v>
      </c>
      <c r="C784" s="174"/>
    </row>
    <row r="785" spans="1:3">
      <c r="A785" s="159" t="s">
        <v>697</v>
      </c>
      <c r="B785" s="173">
        <v>0</v>
      </c>
      <c r="C785" s="174"/>
    </row>
    <row r="786" spans="1:3">
      <c r="A786" s="159" t="s">
        <v>698</v>
      </c>
      <c r="B786" s="173">
        <v>0</v>
      </c>
      <c r="C786" s="174"/>
    </row>
    <row r="787" spans="1:3">
      <c r="A787" s="159" t="s">
        <v>699</v>
      </c>
      <c r="B787" s="173">
        <v>0</v>
      </c>
      <c r="C787" s="174"/>
    </row>
    <row r="788" spans="1:3">
      <c r="A788" s="159" t="s">
        <v>700</v>
      </c>
      <c r="B788" s="173">
        <v>0</v>
      </c>
      <c r="C788" s="174"/>
    </row>
    <row r="789" spans="1:3">
      <c r="A789" s="159" t="s">
        <v>701</v>
      </c>
      <c r="B789" s="173">
        <v>93</v>
      </c>
      <c r="C789" s="174"/>
    </row>
    <row r="790" spans="1:3">
      <c r="A790" s="159" t="s">
        <v>702</v>
      </c>
      <c r="B790" s="173">
        <v>0</v>
      </c>
      <c r="C790" s="174"/>
    </row>
    <row r="791" spans="1:3">
      <c r="A791" s="159" t="s">
        <v>703</v>
      </c>
      <c r="B791" s="173">
        <v>0</v>
      </c>
      <c r="C791" s="174"/>
    </row>
    <row r="792" spans="1:3">
      <c r="A792" s="159" t="s">
        <v>704</v>
      </c>
      <c r="B792" s="173">
        <v>0</v>
      </c>
      <c r="C792" s="174"/>
    </row>
    <row r="793" spans="1:3">
      <c r="A793" s="159" t="s">
        <v>705</v>
      </c>
      <c r="B793" s="173">
        <v>0</v>
      </c>
      <c r="C793" s="174"/>
    </row>
    <row r="794" spans="1:3">
      <c r="A794" s="159" t="s">
        <v>706</v>
      </c>
      <c r="B794" s="173">
        <f>SUM(B795:B801)</f>
        <v>643</v>
      </c>
      <c r="C794" s="174"/>
    </row>
    <row r="795" spans="1:3">
      <c r="A795" s="159" t="s">
        <v>707</v>
      </c>
      <c r="B795" s="173">
        <v>542</v>
      </c>
      <c r="C795" s="174"/>
    </row>
    <row r="796" spans="1:3">
      <c r="A796" s="159" t="s">
        <v>708</v>
      </c>
      <c r="B796" s="173">
        <v>0</v>
      </c>
      <c r="C796" s="174"/>
    </row>
    <row r="797" spans="1:3">
      <c r="A797" s="159" t="s">
        <v>709</v>
      </c>
      <c r="B797" s="173">
        <v>0</v>
      </c>
      <c r="C797" s="174"/>
    </row>
    <row r="798" spans="1:3">
      <c r="A798" s="159" t="s">
        <v>710</v>
      </c>
      <c r="B798" s="173">
        <v>0</v>
      </c>
      <c r="C798" s="174"/>
    </row>
    <row r="799" spans="1:3">
      <c r="A799" s="159" t="s">
        <v>711</v>
      </c>
      <c r="B799" s="173">
        <v>0</v>
      </c>
      <c r="C799" s="174"/>
    </row>
    <row r="800" spans="1:3">
      <c r="A800" s="159" t="s">
        <v>712</v>
      </c>
      <c r="B800" s="173">
        <v>0</v>
      </c>
      <c r="C800" s="174"/>
    </row>
    <row r="801" spans="1:3">
      <c r="A801" s="159" t="s">
        <v>713</v>
      </c>
      <c r="B801" s="173">
        <v>101</v>
      </c>
      <c r="C801" s="174"/>
    </row>
    <row r="802" spans="1:3">
      <c r="A802" s="159" t="s">
        <v>714</v>
      </c>
      <c r="B802" s="173">
        <f>SUM(B803:B807)</f>
        <v>5</v>
      </c>
      <c r="C802" s="174"/>
    </row>
    <row r="803" spans="1:3">
      <c r="A803" s="159" t="s">
        <v>715</v>
      </c>
      <c r="B803" s="173">
        <v>5</v>
      </c>
      <c r="C803" s="174"/>
    </row>
    <row r="804" spans="1:3">
      <c r="A804" s="159" t="s">
        <v>716</v>
      </c>
      <c r="B804" s="173">
        <v>0</v>
      </c>
      <c r="C804" s="174"/>
    </row>
    <row r="805" spans="1:3">
      <c r="A805" s="159" t="s">
        <v>717</v>
      </c>
      <c r="B805" s="173">
        <v>0</v>
      </c>
      <c r="C805" s="174"/>
    </row>
    <row r="806" spans="1:3">
      <c r="A806" s="159" t="s">
        <v>718</v>
      </c>
      <c r="B806" s="173">
        <v>0</v>
      </c>
      <c r="C806" s="174"/>
    </row>
    <row r="807" spans="1:3">
      <c r="A807" s="159" t="s">
        <v>719</v>
      </c>
      <c r="B807" s="173">
        <v>0</v>
      </c>
      <c r="C807" s="174"/>
    </row>
    <row r="808" spans="1:3">
      <c r="A808" s="159" t="s">
        <v>720</v>
      </c>
      <c r="B808" s="173">
        <v>0</v>
      </c>
      <c r="C808" s="174"/>
    </row>
    <row r="809" spans="1:3">
      <c r="A809" s="159" t="s">
        <v>721</v>
      </c>
      <c r="B809" s="173">
        <v>0</v>
      </c>
      <c r="C809" s="174"/>
    </row>
    <row r="810" spans="1:3">
      <c r="A810" s="159" t="s">
        <v>722</v>
      </c>
      <c r="B810" s="173">
        <v>0</v>
      </c>
      <c r="C810" s="174"/>
    </row>
    <row r="811" spans="1:3">
      <c r="A811" s="159" t="s">
        <v>723</v>
      </c>
      <c r="B811" s="173">
        <v>0</v>
      </c>
      <c r="C811" s="174"/>
    </row>
    <row r="812" spans="1:3">
      <c r="A812" s="159" t="s">
        <v>724</v>
      </c>
      <c r="B812" s="173">
        <v>0</v>
      </c>
      <c r="C812" s="174"/>
    </row>
    <row r="813" spans="1:3">
      <c r="A813" s="159" t="s">
        <v>725</v>
      </c>
      <c r="B813" s="173">
        <v>0</v>
      </c>
      <c r="C813" s="174"/>
    </row>
    <row r="814" spans="1:3">
      <c r="A814" s="159" t="s">
        <v>726</v>
      </c>
      <c r="B814" s="173">
        <f>SUM(B815:B819)</f>
        <v>5</v>
      </c>
      <c r="C814" s="174"/>
    </row>
    <row r="815" spans="1:3">
      <c r="A815" s="159" t="s">
        <v>727</v>
      </c>
      <c r="B815" s="173">
        <v>1</v>
      </c>
      <c r="C815" s="174"/>
    </row>
    <row r="816" spans="1:3">
      <c r="A816" s="159" t="s">
        <v>728</v>
      </c>
      <c r="B816" s="173">
        <v>4</v>
      </c>
      <c r="C816" s="174"/>
    </row>
    <row r="817" spans="1:3">
      <c r="A817" s="159" t="s">
        <v>729</v>
      </c>
      <c r="B817" s="173">
        <v>0</v>
      </c>
      <c r="C817" s="174"/>
    </row>
    <row r="818" spans="1:3">
      <c r="A818" s="159" t="s">
        <v>730</v>
      </c>
      <c r="B818" s="173">
        <v>0</v>
      </c>
      <c r="C818" s="174"/>
    </row>
    <row r="819" spans="1:3">
      <c r="A819" s="159" t="s">
        <v>731</v>
      </c>
      <c r="B819" s="173">
        <v>0</v>
      </c>
      <c r="C819" s="174"/>
    </row>
    <row r="820" spans="1:3">
      <c r="A820" s="159" t="s">
        <v>732</v>
      </c>
      <c r="B820" s="173">
        <v>0</v>
      </c>
      <c r="C820" s="174"/>
    </row>
    <row r="821" spans="1:3">
      <c r="A821" s="159" t="s">
        <v>733</v>
      </c>
      <c r="B821" s="173">
        <v>0</v>
      </c>
      <c r="C821" s="174"/>
    </row>
    <row r="822" spans="1:3">
      <c r="A822" s="159" t="s">
        <v>734</v>
      </c>
      <c r="B822" s="173">
        <v>0</v>
      </c>
      <c r="C822" s="174"/>
    </row>
    <row r="823" spans="1:3">
      <c r="A823" s="159" t="s">
        <v>735</v>
      </c>
      <c r="B823" s="173">
        <v>0</v>
      </c>
      <c r="C823" s="174"/>
    </row>
    <row r="824" spans="1:3">
      <c r="A824" s="159" t="s">
        <v>736</v>
      </c>
      <c r="B824" s="173">
        <v>0</v>
      </c>
      <c r="C824" s="174"/>
    </row>
    <row r="825" spans="1:3">
      <c r="A825" s="159" t="s">
        <v>737</v>
      </c>
      <c r="B825" s="173">
        <v>0</v>
      </c>
      <c r="C825" s="174"/>
    </row>
    <row r="826" spans="1:3">
      <c r="A826" s="159" t="s">
        <v>738</v>
      </c>
      <c r="B826" s="173">
        <v>0</v>
      </c>
      <c r="C826" s="174"/>
    </row>
    <row r="827" spans="1:3">
      <c r="A827" s="159" t="s">
        <v>739</v>
      </c>
      <c r="B827" s="173">
        <v>0</v>
      </c>
      <c r="C827" s="174"/>
    </row>
    <row r="828" spans="1:3">
      <c r="A828" s="159" t="s">
        <v>740</v>
      </c>
      <c r="B828" s="173"/>
      <c r="C828" s="174"/>
    </row>
    <row r="829" spans="1:3">
      <c r="A829" s="159" t="s">
        <v>741</v>
      </c>
      <c r="B829" s="173"/>
      <c r="C829" s="174"/>
    </row>
    <row r="830" spans="1:3">
      <c r="A830" s="159" t="s">
        <v>742</v>
      </c>
      <c r="B830" s="173">
        <v>0</v>
      </c>
      <c r="C830" s="174"/>
    </row>
    <row r="831" spans="1:3">
      <c r="A831" s="159" t="s">
        <v>743</v>
      </c>
      <c r="B831" s="173">
        <v>0</v>
      </c>
      <c r="C831" s="174"/>
    </row>
    <row r="832" spans="1:3">
      <c r="A832" s="159" t="s">
        <v>744</v>
      </c>
      <c r="B832" s="173">
        <v>0</v>
      </c>
      <c r="C832" s="174"/>
    </row>
    <row r="833" spans="1:3">
      <c r="A833" s="159" t="s">
        <v>745</v>
      </c>
      <c r="B833" s="173">
        <v>0</v>
      </c>
      <c r="C833" s="174"/>
    </row>
    <row r="834" spans="1:3">
      <c r="A834" s="159" t="s">
        <v>746</v>
      </c>
      <c r="B834" s="173">
        <v>0</v>
      </c>
      <c r="C834" s="174"/>
    </row>
    <row r="835" spans="1:3">
      <c r="A835" s="159" t="s">
        <v>747</v>
      </c>
      <c r="B835" s="173">
        <v>0</v>
      </c>
      <c r="C835" s="174"/>
    </row>
    <row r="836" spans="1:3">
      <c r="A836" s="159" t="s">
        <v>748</v>
      </c>
      <c r="B836" s="173">
        <v>0</v>
      </c>
      <c r="C836" s="174"/>
    </row>
    <row r="837" spans="1:3">
      <c r="A837" s="159" t="s">
        <v>749</v>
      </c>
      <c r="B837" s="173">
        <v>0</v>
      </c>
      <c r="C837" s="174"/>
    </row>
    <row r="838" spans="1:3">
      <c r="A838" s="159" t="s">
        <v>750</v>
      </c>
      <c r="B838" s="173">
        <v>0</v>
      </c>
      <c r="C838" s="174"/>
    </row>
    <row r="839" spans="1:3">
      <c r="A839" s="159" t="s">
        <v>751</v>
      </c>
      <c r="B839" s="173">
        <v>0</v>
      </c>
      <c r="C839" s="174"/>
    </row>
    <row r="840" spans="1:3">
      <c r="A840" s="159" t="s">
        <v>752</v>
      </c>
      <c r="B840" s="173">
        <v>0</v>
      </c>
      <c r="C840" s="174"/>
    </row>
    <row r="841" spans="1:3">
      <c r="A841" s="159" t="s">
        <v>114</v>
      </c>
      <c r="B841" s="173">
        <v>0</v>
      </c>
      <c r="C841" s="174"/>
    </row>
    <row r="842" spans="1:3">
      <c r="A842" s="159" t="s">
        <v>115</v>
      </c>
      <c r="B842" s="173">
        <v>0</v>
      </c>
      <c r="C842" s="174"/>
    </row>
    <row r="843" spans="1:3">
      <c r="A843" s="159" t="s">
        <v>116</v>
      </c>
      <c r="B843" s="173">
        <v>0</v>
      </c>
      <c r="C843" s="174"/>
    </row>
    <row r="844" spans="1:3">
      <c r="A844" s="159" t="s">
        <v>753</v>
      </c>
      <c r="B844" s="173">
        <v>0</v>
      </c>
      <c r="C844" s="174"/>
    </row>
    <row r="845" spans="1:3">
      <c r="A845" s="159" t="s">
        <v>754</v>
      </c>
      <c r="B845" s="173">
        <v>0</v>
      </c>
      <c r="C845" s="174"/>
    </row>
    <row r="846" spans="1:3">
      <c r="A846" s="159" t="s">
        <v>755</v>
      </c>
      <c r="B846" s="173">
        <v>0</v>
      </c>
      <c r="C846" s="174"/>
    </row>
    <row r="847" spans="1:3">
      <c r="A847" s="159" t="s">
        <v>756</v>
      </c>
      <c r="B847" s="173">
        <v>0</v>
      </c>
      <c r="C847" s="174"/>
    </row>
    <row r="848" spans="1:3">
      <c r="A848" s="159" t="s">
        <v>757</v>
      </c>
      <c r="B848" s="173">
        <v>0</v>
      </c>
      <c r="C848" s="174"/>
    </row>
    <row r="849" spans="1:3">
      <c r="A849" s="159" t="s">
        <v>758</v>
      </c>
      <c r="B849" s="173">
        <v>0</v>
      </c>
      <c r="C849" s="174"/>
    </row>
    <row r="850" spans="1:3">
      <c r="A850" s="159" t="s">
        <v>759</v>
      </c>
      <c r="B850" s="173">
        <v>0</v>
      </c>
      <c r="C850" s="174"/>
    </row>
    <row r="851" spans="1:3">
      <c r="A851" s="159" t="s">
        <v>157</v>
      </c>
      <c r="B851" s="173">
        <v>0</v>
      </c>
      <c r="C851" s="174"/>
    </row>
    <row r="852" spans="1:3">
      <c r="A852" s="159" t="s">
        <v>760</v>
      </c>
      <c r="B852" s="173">
        <v>0</v>
      </c>
      <c r="C852" s="174"/>
    </row>
    <row r="853" spans="1:3">
      <c r="A853" s="159" t="s">
        <v>123</v>
      </c>
      <c r="B853" s="173">
        <v>0</v>
      </c>
      <c r="C853" s="174"/>
    </row>
    <row r="854" spans="1:3">
      <c r="A854" s="159" t="s">
        <v>761</v>
      </c>
      <c r="B854" s="173">
        <v>0</v>
      </c>
      <c r="C854" s="174"/>
    </row>
    <row r="855" spans="1:3">
      <c r="A855" s="159" t="s">
        <v>762</v>
      </c>
      <c r="B855" s="173">
        <v>0</v>
      </c>
      <c r="C855" s="174"/>
    </row>
    <row r="856" spans="1:3">
      <c r="A856" s="159" t="s">
        <v>763</v>
      </c>
      <c r="B856" s="173">
        <v>0</v>
      </c>
      <c r="C856" s="174"/>
    </row>
    <row r="857" spans="1:3">
      <c r="A857" s="159" t="s">
        <v>764</v>
      </c>
      <c r="B857" s="173">
        <f>SUM(B858,B870,B872,B875,B877,B879)</f>
        <v>24329</v>
      </c>
      <c r="C857" s="174"/>
    </row>
    <row r="858" spans="1:3">
      <c r="A858" s="159" t="s">
        <v>765</v>
      </c>
      <c r="B858" s="173">
        <f>SUM(B859:B869)</f>
        <v>858</v>
      </c>
      <c r="C858" s="174"/>
    </row>
    <row r="859" spans="1:3">
      <c r="A859" s="159" t="s">
        <v>114</v>
      </c>
      <c r="B859" s="173">
        <v>216</v>
      </c>
      <c r="C859" s="174"/>
    </row>
    <row r="860" spans="1:3">
      <c r="A860" s="159" t="s">
        <v>115</v>
      </c>
      <c r="B860" s="173">
        <v>0</v>
      </c>
      <c r="C860" s="174"/>
    </row>
    <row r="861" spans="1:3">
      <c r="A861" s="159" t="s">
        <v>116</v>
      </c>
      <c r="B861" s="173">
        <v>0</v>
      </c>
      <c r="C861" s="174"/>
    </row>
    <row r="862" spans="1:3">
      <c r="A862" s="159" t="s">
        <v>766</v>
      </c>
      <c r="B862" s="173">
        <v>469</v>
      </c>
      <c r="C862" s="174"/>
    </row>
    <row r="863" spans="1:3">
      <c r="A863" s="159" t="s">
        <v>767</v>
      </c>
      <c r="B863" s="173">
        <v>0</v>
      </c>
      <c r="C863" s="174"/>
    </row>
    <row r="864" spans="1:3">
      <c r="A864" s="159" t="s">
        <v>768</v>
      </c>
      <c r="B864" s="173">
        <v>0</v>
      </c>
      <c r="C864" s="174"/>
    </row>
    <row r="865" spans="1:3">
      <c r="A865" s="159" t="s">
        <v>769</v>
      </c>
      <c r="B865" s="173">
        <v>0</v>
      </c>
      <c r="C865" s="174"/>
    </row>
    <row r="866" spans="1:3">
      <c r="A866" s="159" t="s">
        <v>770</v>
      </c>
      <c r="B866" s="173">
        <v>0</v>
      </c>
      <c r="C866" s="174"/>
    </row>
    <row r="867" spans="1:3">
      <c r="A867" s="159" t="s">
        <v>771</v>
      </c>
      <c r="B867" s="173">
        <v>0</v>
      </c>
      <c r="C867" s="174"/>
    </row>
    <row r="868" spans="1:3">
      <c r="A868" s="159" t="s">
        <v>772</v>
      </c>
      <c r="B868" s="173">
        <v>0</v>
      </c>
      <c r="C868" s="174"/>
    </row>
    <row r="869" spans="1:3">
      <c r="A869" s="159" t="s">
        <v>773</v>
      </c>
      <c r="B869" s="173">
        <v>173</v>
      </c>
      <c r="C869" s="174"/>
    </row>
    <row r="870" spans="1:3">
      <c r="A870" s="159" t="s">
        <v>774</v>
      </c>
      <c r="B870" s="173">
        <f>B871</f>
        <v>0</v>
      </c>
      <c r="C870" s="174"/>
    </row>
    <row r="871" spans="1:3">
      <c r="A871" s="159" t="s">
        <v>775</v>
      </c>
      <c r="B871" s="173">
        <v>0</v>
      </c>
      <c r="C871" s="174"/>
    </row>
    <row r="872" spans="1:3">
      <c r="A872" s="159" t="s">
        <v>776</v>
      </c>
      <c r="B872" s="173">
        <f>SUM(B873:B874)</f>
        <v>6482</v>
      </c>
      <c r="C872" s="174"/>
    </row>
    <row r="873" spans="1:3">
      <c r="A873" s="159" t="s">
        <v>777</v>
      </c>
      <c r="B873" s="173">
        <v>0</v>
      </c>
      <c r="C873" s="174"/>
    </row>
    <row r="874" spans="1:3">
      <c r="A874" s="159" t="s">
        <v>778</v>
      </c>
      <c r="B874" s="173">
        <v>6482</v>
      </c>
      <c r="C874" s="174"/>
    </row>
    <row r="875" spans="1:3">
      <c r="A875" s="159" t="s">
        <v>779</v>
      </c>
      <c r="B875" s="173">
        <f t="shared" ref="B875:B879" si="0">B876</f>
        <v>1065</v>
      </c>
      <c r="C875" s="174"/>
    </row>
    <row r="876" spans="1:3">
      <c r="A876" s="159" t="s">
        <v>780</v>
      </c>
      <c r="B876" s="173">
        <v>1065</v>
      </c>
      <c r="C876" s="174"/>
    </row>
    <row r="877" spans="1:3">
      <c r="A877" s="159" t="s">
        <v>781</v>
      </c>
      <c r="B877" s="173">
        <f t="shared" si="0"/>
        <v>0</v>
      </c>
      <c r="C877" s="174"/>
    </row>
    <row r="878" spans="1:3">
      <c r="A878" s="159" t="s">
        <v>782</v>
      </c>
      <c r="B878" s="173">
        <v>0</v>
      </c>
      <c r="C878" s="174"/>
    </row>
    <row r="879" spans="1:3">
      <c r="A879" s="159" t="s">
        <v>783</v>
      </c>
      <c r="B879" s="173">
        <f t="shared" si="0"/>
        <v>15924</v>
      </c>
      <c r="C879" s="174"/>
    </row>
    <row r="880" spans="1:3">
      <c r="A880" s="159" t="s">
        <v>784</v>
      </c>
      <c r="B880" s="173">
        <v>15924</v>
      </c>
      <c r="C880" s="174"/>
    </row>
    <row r="881" spans="1:3">
      <c r="A881" s="159" t="s">
        <v>785</v>
      </c>
      <c r="B881" s="173">
        <v>6402</v>
      </c>
      <c r="C881" s="174"/>
    </row>
    <row r="882" spans="1:3">
      <c r="A882" s="159" t="s">
        <v>786</v>
      </c>
      <c r="B882" s="173">
        <f>SUM(B883:B907)</f>
        <v>1003</v>
      </c>
      <c r="C882" s="174"/>
    </row>
    <row r="883" spans="1:3">
      <c r="A883" s="159" t="s">
        <v>114</v>
      </c>
      <c r="B883" s="173">
        <v>49</v>
      </c>
      <c r="C883" s="174"/>
    </row>
    <row r="884" spans="1:3">
      <c r="A884" s="159" t="s">
        <v>115</v>
      </c>
      <c r="B884" s="173">
        <v>0</v>
      </c>
      <c r="C884" s="174"/>
    </row>
    <row r="885" spans="1:3">
      <c r="A885" s="159" t="s">
        <v>116</v>
      </c>
      <c r="B885" s="173">
        <v>0</v>
      </c>
      <c r="C885" s="174"/>
    </row>
    <row r="886" spans="1:3">
      <c r="A886" s="159" t="s">
        <v>123</v>
      </c>
      <c r="B886" s="173">
        <v>98</v>
      </c>
      <c r="C886" s="174"/>
    </row>
    <row r="887" spans="1:3">
      <c r="A887" s="159" t="s">
        <v>787</v>
      </c>
      <c r="B887" s="173">
        <v>0</v>
      </c>
      <c r="C887" s="174"/>
    </row>
    <row r="888" spans="1:3">
      <c r="A888" s="159" t="s">
        <v>788</v>
      </c>
      <c r="B888" s="173">
        <v>0</v>
      </c>
      <c r="C888" s="174"/>
    </row>
    <row r="889" spans="1:3">
      <c r="A889" s="159" t="s">
        <v>789</v>
      </c>
      <c r="B889" s="173">
        <v>65</v>
      </c>
      <c r="C889" s="174"/>
    </row>
    <row r="890" spans="1:3">
      <c r="A890" s="159" t="s">
        <v>790</v>
      </c>
      <c r="B890" s="173">
        <v>0</v>
      </c>
      <c r="C890" s="174"/>
    </row>
    <row r="891" spans="1:3">
      <c r="A891" s="159" t="s">
        <v>791</v>
      </c>
      <c r="B891" s="173">
        <v>0</v>
      </c>
      <c r="C891" s="174"/>
    </row>
    <row r="892" spans="1:3">
      <c r="A892" s="159" t="s">
        <v>792</v>
      </c>
      <c r="B892" s="173">
        <v>19</v>
      </c>
      <c r="C892" s="174"/>
    </row>
    <row r="893" spans="1:3">
      <c r="A893" s="159" t="s">
        <v>793</v>
      </c>
      <c r="B893" s="173">
        <v>50</v>
      </c>
      <c r="C893" s="174"/>
    </row>
    <row r="894" spans="1:3">
      <c r="A894" s="159" t="s">
        <v>794</v>
      </c>
      <c r="B894" s="173">
        <v>0</v>
      </c>
      <c r="C894" s="174"/>
    </row>
    <row r="895" spans="1:3">
      <c r="A895" s="159" t="s">
        <v>795</v>
      </c>
      <c r="B895" s="173">
        <v>65</v>
      </c>
      <c r="C895" s="174"/>
    </row>
    <row r="896" spans="1:3">
      <c r="A896" s="159" t="s">
        <v>796</v>
      </c>
      <c r="B896" s="173">
        <v>0</v>
      </c>
      <c r="C896" s="174"/>
    </row>
    <row r="897" spans="1:3">
      <c r="A897" s="159" t="s">
        <v>797</v>
      </c>
      <c r="B897" s="173">
        <v>36</v>
      </c>
      <c r="C897" s="174"/>
    </row>
    <row r="898" spans="1:3">
      <c r="A898" s="159" t="s">
        <v>798</v>
      </c>
      <c r="B898" s="173">
        <v>50</v>
      </c>
      <c r="C898" s="174"/>
    </row>
    <row r="899" spans="1:3">
      <c r="A899" s="159" t="s">
        <v>799</v>
      </c>
      <c r="B899" s="173">
        <v>30</v>
      </c>
      <c r="C899" s="174"/>
    </row>
    <row r="900" spans="1:3">
      <c r="A900" s="159" t="s">
        <v>800</v>
      </c>
      <c r="B900" s="173">
        <v>8</v>
      </c>
      <c r="C900" s="174"/>
    </row>
    <row r="901" spans="1:3">
      <c r="A901" s="159" t="s">
        <v>801</v>
      </c>
      <c r="B901" s="173">
        <v>0</v>
      </c>
      <c r="C901" s="174"/>
    </row>
    <row r="902" spans="1:3">
      <c r="A902" s="159" t="s">
        <v>802</v>
      </c>
      <c r="B902" s="173">
        <v>0</v>
      </c>
      <c r="C902" s="174"/>
    </row>
    <row r="903" spans="1:3">
      <c r="A903" s="159" t="s">
        <v>803</v>
      </c>
      <c r="B903" s="173"/>
      <c r="C903" s="174"/>
    </row>
    <row r="904" spans="1:3">
      <c r="A904" s="159" t="s">
        <v>804</v>
      </c>
      <c r="B904" s="173">
        <v>49</v>
      </c>
      <c r="C904" s="174"/>
    </row>
    <row r="905" spans="1:3">
      <c r="A905" s="159" t="s">
        <v>805</v>
      </c>
      <c r="B905" s="173"/>
      <c r="C905" s="174"/>
    </row>
    <row r="906" spans="1:3">
      <c r="A906" s="159" t="s">
        <v>806</v>
      </c>
      <c r="B906" s="173">
        <v>56</v>
      </c>
      <c r="C906" s="174"/>
    </row>
    <row r="907" spans="1:3">
      <c r="A907" s="159" t="s">
        <v>807</v>
      </c>
      <c r="B907" s="173">
        <v>428</v>
      </c>
      <c r="C907" s="174"/>
    </row>
    <row r="908" spans="1:3">
      <c r="A908" s="159" t="s">
        <v>808</v>
      </c>
      <c r="B908" s="173">
        <f>SUM(B909:B935)</f>
        <v>123</v>
      </c>
      <c r="C908" s="174"/>
    </row>
    <row r="909" spans="1:3">
      <c r="A909" s="159" t="s">
        <v>114</v>
      </c>
      <c r="B909" s="173">
        <v>0</v>
      </c>
      <c r="C909" s="174"/>
    </row>
    <row r="910" spans="1:3">
      <c r="A910" s="159" t="s">
        <v>115</v>
      </c>
      <c r="B910" s="173">
        <v>0</v>
      </c>
      <c r="C910" s="174"/>
    </row>
    <row r="911" spans="1:3">
      <c r="A911" s="159" t="s">
        <v>116</v>
      </c>
      <c r="B911" s="173">
        <v>0</v>
      </c>
      <c r="C911" s="174"/>
    </row>
    <row r="912" spans="1:3">
      <c r="A912" s="159" t="s">
        <v>809</v>
      </c>
      <c r="B912" s="173">
        <v>0</v>
      </c>
      <c r="C912" s="174"/>
    </row>
    <row r="913" spans="1:3">
      <c r="A913" s="159" t="s">
        <v>810</v>
      </c>
      <c r="B913" s="173">
        <v>0</v>
      </c>
      <c r="C913" s="174"/>
    </row>
    <row r="914" spans="1:3">
      <c r="A914" s="159" t="s">
        <v>811</v>
      </c>
      <c r="B914" s="173">
        <v>0</v>
      </c>
      <c r="C914" s="174"/>
    </row>
    <row r="915" spans="1:3">
      <c r="A915" s="159" t="s">
        <v>812</v>
      </c>
      <c r="B915" s="173">
        <v>0</v>
      </c>
      <c r="C915" s="174"/>
    </row>
    <row r="916" spans="1:3">
      <c r="A916" s="159" t="s">
        <v>813</v>
      </c>
      <c r="B916" s="173">
        <v>0</v>
      </c>
      <c r="C916" s="174"/>
    </row>
    <row r="917" spans="1:3">
      <c r="A917" s="159" t="s">
        <v>814</v>
      </c>
      <c r="B917" s="173">
        <v>27</v>
      </c>
      <c r="C917" s="174"/>
    </row>
    <row r="918" spans="1:3">
      <c r="A918" s="159" t="s">
        <v>815</v>
      </c>
      <c r="B918" s="173">
        <v>0</v>
      </c>
      <c r="C918" s="174"/>
    </row>
    <row r="919" spans="1:3">
      <c r="A919" s="159" t="s">
        <v>816</v>
      </c>
      <c r="B919" s="173">
        <v>0</v>
      </c>
      <c r="C919" s="174"/>
    </row>
    <row r="920" spans="1:3">
      <c r="A920" s="159" t="s">
        <v>817</v>
      </c>
      <c r="B920" s="173">
        <v>0</v>
      </c>
      <c r="C920" s="174"/>
    </row>
    <row r="921" spans="1:3">
      <c r="A921" s="159" t="s">
        <v>818</v>
      </c>
      <c r="B921" s="173">
        <v>0</v>
      </c>
      <c r="C921" s="174"/>
    </row>
    <row r="922" spans="1:3">
      <c r="A922" s="159" t="s">
        <v>819</v>
      </c>
      <c r="B922" s="173">
        <v>0</v>
      </c>
      <c r="C922" s="174"/>
    </row>
    <row r="923" spans="1:3">
      <c r="A923" s="159" t="s">
        <v>820</v>
      </c>
      <c r="B923" s="173">
        <v>0</v>
      </c>
      <c r="C923" s="174"/>
    </row>
    <row r="924" spans="1:3">
      <c r="A924" s="159" t="s">
        <v>821</v>
      </c>
      <c r="B924" s="173">
        <v>0</v>
      </c>
      <c r="C924" s="174"/>
    </row>
    <row r="925" spans="1:3">
      <c r="A925" s="159" t="s">
        <v>822</v>
      </c>
      <c r="B925" s="173">
        <v>0</v>
      </c>
      <c r="C925" s="174"/>
    </row>
    <row r="926" spans="1:3">
      <c r="A926" s="159" t="s">
        <v>823</v>
      </c>
      <c r="B926" s="173">
        <v>0</v>
      </c>
      <c r="C926" s="174"/>
    </row>
    <row r="927" spans="1:3">
      <c r="A927" s="159" t="s">
        <v>824</v>
      </c>
      <c r="B927" s="173">
        <v>0</v>
      </c>
      <c r="C927" s="174"/>
    </row>
    <row r="928" spans="1:3">
      <c r="A928" s="159" t="s">
        <v>825</v>
      </c>
      <c r="B928" s="173">
        <v>0</v>
      </c>
      <c r="C928" s="174"/>
    </row>
    <row r="929" spans="1:3">
      <c r="A929" s="159" t="s">
        <v>826</v>
      </c>
      <c r="B929" s="173">
        <v>0</v>
      </c>
      <c r="C929" s="174"/>
    </row>
    <row r="930" spans="1:3">
      <c r="A930" s="159" t="s">
        <v>827</v>
      </c>
      <c r="B930" s="173">
        <v>0</v>
      </c>
      <c r="C930" s="174"/>
    </row>
    <row r="931" spans="1:3">
      <c r="A931" s="159" t="s">
        <v>828</v>
      </c>
      <c r="B931" s="173">
        <v>0</v>
      </c>
      <c r="C931" s="174"/>
    </row>
    <row r="932" spans="1:3">
      <c r="A932" s="159" t="s">
        <v>829</v>
      </c>
      <c r="B932" s="173">
        <v>0</v>
      </c>
      <c r="C932" s="174"/>
    </row>
    <row r="933" spans="1:3">
      <c r="A933" s="159" t="s">
        <v>830</v>
      </c>
      <c r="B933" s="173">
        <v>0</v>
      </c>
      <c r="C933" s="174"/>
    </row>
    <row r="934" spans="1:3">
      <c r="A934" s="159" t="s">
        <v>831</v>
      </c>
      <c r="B934" s="173">
        <v>5</v>
      </c>
      <c r="C934" s="174"/>
    </row>
    <row r="935" spans="1:3">
      <c r="A935" s="159" t="s">
        <v>832</v>
      </c>
      <c r="B935" s="173">
        <v>91</v>
      </c>
      <c r="C935" s="174"/>
    </row>
    <row r="936" spans="1:3">
      <c r="A936" s="159" t="s">
        <v>833</v>
      </c>
      <c r="B936" s="173">
        <f>SUM(B937:B962)</f>
        <v>396</v>
      </c>
      <c r="C936" s="174"/>
    </row>
    <row r="937" spans="1:3">
      <c r="A937" s="159" t="s">
        <v>114</v>
      </c>
      <c r="B937" s="173">
        <v>0</v>
      </c>
      <c r="C937" s="174"/>
    </row>
    <row r="938" spans="1:3">
      <c r="A938" s="159" t="s">
        <v>115</v>
      </c>
      <c r="B938" s="173">
        <v>0</v>
      </c>
      <c r="C938" s="174"/>
    </row>
    <row r="939" spans="1:3">
      <c r="A939" s="159" t="s">
        <v>116</v>
      </c>
      <c r="B939" s="173">
        <v>0</v>
      </c>
      <c r="C939" s="174"/>
    </row>
    <row r="940" spans="1:3">
      <c r="A940" s="159" t="s">
        <v>834</v>
      </c>
      <c r="B940" s="173">
        <v>5</v>
      </c>
      <c r="C940" s="174"/>
    </row>
    <row r="941" spans="1:3">
      <c r="A941" s="159" t="s">
        <v>835</v>
      </c>
      <c r="B941" s="173">
        <v>139</v>
      </c>
      <c r="C941" s="174"/>
    </row>
    <row r="942" spans="1:3">
      <c r="A942" s="159" t="s">
        <v>836</v>
      </c>
      <c r="B942" s="173">
        <v>0</v>
      </c>
      <c r="C942" s="174"/>
    </row>
    <row r="943" spans="1:3">
      <c r="A943" s="159" t="s">
        <v>837</v>
      </c>
      <c r="B943" s="173">
        <v>0</v>
      </c>
      <c r="C943" s="174"/>
    </row>
    <row r="944" spans="1:3">
      <c r="A944" s="159" t="s">
        <v>838</v>
      </c>
      <c r="B944" s="173">
        <v>0</v>
      </c>
      <c r="C944" s="174"/>
    </row>
    <row r="945" spans="1:3">
      <c r="A945" s="159" t="s">
        <v>839</v>
      </c>
      <c r="B945" s="173">
        <v>0</v>
      </c>
      <c r="C945" s="174"/>
    </row>
    <row r="946" spans="1:3">
      <c r="A946" s="159" t="s">
        <v>840</v>
      </c>
      <c r="B946" s="173">
        <v>131</v>
      </c>
      <c r="C946" s="174"/>
    </row>
    <row r="947" spans="1:3">
      <c r="A947" s="159" t="s">
        <v>841</v>
      </c>
      <c r="B947" s="173">
        <v>0</v>
      </c>
      <c r="C947" s="174"/>
    </row>
    <row r="948" spans="1:3">
      <c r="A948" s="159" t="s">
        <v>842</v>
      </c>
      <c r="B948" s="173">
        <v>0</v>
      </c>
      <c r="C948" s="174"/>
    </row>
    <row r="949" spans="1:3">
      <c r="A949" s="159" t="s">
        <v>843</v>
      </c>
      <c r="B949" s="173">
        <v>0</v>
      </c>
      <c r="C949" s="174"/>
    </row>
    <row r="950" spans="1:3">
      <c r="A950" s="159" t="s">
        <v>844</v>
      </c>
      <c r="B950" s="173">
        <v>12</v>
      </c>
      <c r="C950" s="174"/>
    </row>
    <row r="951" spans="1:3">
      <c r="A951" s="159" t="s">
        <v>845</v>
      </c>
      <c r="B951" s="173">
        <v>3</v>
      </c>
      <c r="C951" s="174"/>
    </row>
    <row r="952" spans="1:3">
      <c r="A952" s="159" t="s">
        <v>846</v>
      </c>
      <c r="B952" s="173">
        <v>0</v>
      </c>
      <c r="C952" s="174"/>
    </row>
    <row r="953" spans="1:3">
      <c r="A953" s="159" t="s">
        <v>847</v>
      </c>
      <c r="B953" s="173">
        <v>0</v>
      </c>
      <c r="C953" s="174"/>
    </row>
    <row r="954" spans="1:3">
      <c r="A954" s="159" t="s">
        <v>848</v>
      </c>
      <c r="B954" s="173">
        <v>0</v>
      </c>
      <c r="C954" s="174"/>
    </row>
    <row r="955" spans="1:3">
      <c r="A955" s="159" t="s">
        <v>849</v>
      </c>
      <c r="B955" s="173">
        <v>0</v>
      </c>
      <c r="C955" s="174"/>
    </row>
    <row r="956" spans="1:3">
      <c r="A956" s="159" t="s">
        <v>850</v>
      </c>
      <c r="B956" s="173">
        <v>0</v>
      </c>
      <c r="C956" s="174"/>
    </row>
    <row r="957" spans="1:3">
      <c r="A957" s="159" t="s">
        <v>851</v>
      </c>
      <c r="B957" s="173">
        <v>0</v>
      </c>
      <c r="C957" s="174"/>
    </row>
    <row r="958" spans="1:3">
      <c r="A958" s="159" t="s">
        <v>852</v>
      </c>
      <c r="B958" s="173">
        <v>0</v>
      </c>
      <c r="C958" s="174"/>
    </row>
    <row r="959" spans="1:3">
      <c r="A959" s="159" t="s">
        <v>825</v>
      </c>
      <c r="B959" s="173">
        <v>0</v>
      </c>
      <c r="C959" s="174"/>
    </row>
    <row r="960" spans="1:3">
      <c r="A960" s="159" t="s">
        <v>853</v>
      </c>
      <c r="B960" s="173">
        <v>0</v>
      </c>
      <c r="C960" s="174"/>
    </row>
    <row r="961" spans="1:3">
      <c r="A961" s="159" t="s">
        <v>854</v>
      </c>
      <c r="B961" s="173">
        <v>0</v>
      </c>
      <c r="C961" s="174"/>
    </row>
    <row r="962" spans="1:3">
      <c r="A962" s="159" t="s">
        <v>855</v>
      </c>
      <c r="B962" s="173">
        <v>106</v>
      </c>
      <c r="C962" s="174"/>
    </row>
    <row r="963" spans="1:3">
      <c r="A963" s="159" t="s">
        <v>856</v>
      </c>
      <c r="B963" s="173">
        <v>0</v>
      </c>
      <c r="C963" s="174"/>
    </row>
    <row r="964" spans="1:3">
      <c r="A964" s="159" t="s">
        <v>114</v>
      </c>
      <c r="B964" s="173">
        <v>0</v>
      </c>
      <c r="C964" s="174"/>
    </row>
    <row r="965" spans="1:3">
      <c r="A965" s="159" t="s">
        <v>115</v>
      </c>
      <c r="B965" s="173">
        <v>0</v>
      </c>
      <c r="C965" s="174"/>
    </row>
    <row r="966" spans="1:3">
      <c r="A966" s="159" t="s">
        <v>116</v>
      </c>
      <c r="B966" s="173">
        <v>0</v>
      </c>
      <c r="C966" s="174"/>
    </row>
    <row r="967" spans="1:3">
      <c r="A967" s="159" t="s">
        <v>857</v>
      </c>
      <c r="B967" s="173">
        <v>0</v>
      </c>
      <c r="C967" s="174"/>
    </row>
    <row r="968" spans="1:3">
      <c r="A968" s="159" t="s">
        <v>858</v>
      </c>
      <c r="B968" s="173">
        <v>0</v>
      </c>
      <c r="C968" s="174"/>
    </row>
    <row r="969" spans="1:3">
      <c r="A969" s="159" t="s">
        <v>859</v>
      </c>
      <c r="B969" s="173">
        <v>0</v>
      </c>
      <c r="C969" s="174"/>
    </row>
    <row r="970" spans="1:3">
      <c r="A970" s="159" t="s">
        <v>860</v>
      </c>
      <c r="B970" s="173">
        <v>0</v>
      </c>
      <c r="C970" s="174"/>
    </row>
    <row r="971" spans="1:3">
      <c r="A971" s="159" t="s">
        <v>861</v>
      </c>
      <c r="B971" s="173">
        <v>0</v>
      </c>
      <c r="C971" s="174"/>
    </row>
    <row r="972" spans="1:3">
      <c r="A972" s="159" t="s">
        <v>862</v>
      </c>
      <c r="B972" s="173">
        <v>0</v>
      </c>
      <c r="C972" s="174"/>
    </row>
    <row r="973" spans="1:3">
      <c r="A973" s="159" t="s">
        <v>863</v>
      </c>
      <c r="B973" s="173">
        <v>0</v>
      </c>
      <c r="C973" s="174"/>
    </row>
    <row r="974" spans="1:3">
      <c r="A974" s="159" t="s">
        <v>864</v>
      </c>
      <c r="B974" s="173">
        <f>SUM(B975:B984)</f>
        <v>4193</v>
      </c>
      <c r="C974" s="174"/>
    </row>
    <row r="975" spans="1:3">
      <c r="A975" s="159" t="s">
        <v>114</v>
      </c>
      <c r="B975" s="173">
        <v>75</v>
      </c>
      <c r="C975" s="174"/>
    </row>
    <row r="976" spans="1:3">
      <c r="A976" s="159" t="s">
        <v>115</v>
      </c>
      <c r="B976" s="173">
        <v>4</v>
      </c>
      <c r="C976" s="174"/>
    </row>
    <row r="977" spans="1:3">
      <c r="A977" s="159" t="s">
        <v>116</v>
      </c>
      <c r="B977" s="173">
        <v>0</v>
      </c>
      <c r="C977" s="174"/>
    </row>
    <row r="978" spans="1:3">
      <c r="A978" s="159" t="s">
        <v>865</v>
      </c>
      <c r="B978" s="173">
        <v>2900</v>
      </c>
      <c r="C978" s="174"/>
    </row>
    <row r="979" spans="1:3">
      <c r="A979" s="159" t="s">
        <v>866</v>
      </c>
      <c r="B979" s="173">
        <v>1105</v>
      </c>
      <c r="C979" s="174"/>
    </row>
    <row r="980" spans="1:3">
      <c r="A980" s="159" t="s">
        <v>867</v>
      </c>
      <c r="B980" s="173">
        <v>2</v>
      </c>
      <c r="C980" s="174"/>
    </row>
    <row r="981" spans="1:3">
      <c r="A981" s="159" t="s">
        <v>868</v>
      </c>
      <c r="B981" s="173">
        <v>12</v>
      </c>
      <c r="C981" s="174"/>
    </row>
    <row r="982" spans="1:3">
      <c r="A982" s="159" t="s">
        <v>869</v>
      </c>
      <c r="B982" s="173">
        <v>0</v>
      </c>
      <c r="C982" s="174"/>
    </row>
    <row r="983" spans="1:3">
      <c r="A983" s="159" t="s">
        <v>870</v>
      </c>
      <c r="B983" s="173">
        <v>42</v>
      </c>
      <c r="C983" s="174"/>
    </row>
    <row r="984" spans="1:3">
      <c r="A984" s="159" t="s">
        <v>871</v>
      </c>
      <c r="B984" s="173">
        <v>53</v>
      </c>
      <c r="C984" s="174"/>
    </row>
    <row r="985" spans="1:3">
      <c r="A985" s="159" t="s">
        <v>872</v>
      </c>
      <c r="B985" s="173">
        <f>SUM(B986:B990)</f>
        <v>30</v>
      </c>
      <c r="C985" s="174"/>
    </row>
    <row r="986" spans="1:3">
      <c r="A986" s="159" t="s">
        <v>446</v>
      </c>
      <c r="B986" s="173">
        <v>0</v>
      </c>
      <c r="C986" s="174"/>
    </row>
    <row r="987" spans="1:3">
      <c r="A987" s="159" t="s">
        <v>873</v>
      </c>
      <c r="B987" s="173">
        <v>0</v>
      </c>
      <c r="C987" s="174"/>
    </row>
    <row r="988" spans="1:3">
      <c r="A988" s="159" t="s">
        <v>874</v>
      </c>
      <c r="B988" s="173">
        <v>0</v>
      </c>
      <c r="C988" s="174"/>
    </row>
    <row r="989" spans="1:3">
      <c r="A989" s="159" t="s">
        <v>875</v>
      </c>
      <c r="B989" s="173">
        <v>0</v>
      </c>
      <c r="C989" s="174"/>
    </row>
    <row r="990" spans="1:3">
      <c r="A990" s="159" t="s">
        <v>876</v>
      </c>
      <c r="B990" s="173">
        <v>30</v>
      </c>
      <c r="C990" s="174"/>
    </row>
    <row r="991" spans="1:3">
      <c r="A991" s="159" t="s">
        <v>877</v>
      </c>
      <c r="B991" s="173">
        <f>SUM(B992:B997)</f>
        <v>636</v>
      </c>
      <c r="C991" s="174"/>
    </row>
    <row r="992" spans="1:3">
      <c r="A992" s="159" t="s">
        <v>878</v>
      </c>
      <c r="B992" s="173">
        <v>30</v>
      </c>
      <c r="C992" s="174"/>
    </row>
    <row r="993" spans="1:3">
      <c r="A993" s="159" t="s">
        <v>879</v>
      </c>
      <c r="B993" s="173">
        <v>0</v>
      </c>
      <c r="C993" s="174"/>
    </row>
    <row r="994" spans="1:3">
      <c r="A994" s="159" t="s">
        <v>880</v>
      </c>
      <c r="B994" s="173">
        <v>496</v>
      </c>
      <c r="C994" s="174"/>
    </row>
    <row r="995" spans="1:3">
      <c r="A995" s="159" t="s">
        <v>881</v>
      </c>
      <c r="B995" s="173">
        <v>100</v>
      </c>
      <c r="C995" s="174"/>
    </row>
    <row r="996" spans="1:3">
      <c r="A996" s="159" t="s">
        <v>882</v>
      </c>
      <c r="B996" s="173">
        <v>0</v>
      </c>
      <c r="C996" s="174"/>
    </row>
    <row r="997" spans="1:3">
      <c r="A997" s="159" t="s">
        <v>883</v>
      </c>
      <c r="B997" s="173">
        <v>10</v>
      </c>
      <c r="C997" s="174"/>
    </row>
    <row r="998" spans="1:3">
      <c r="A998" s="159" t="s">
        <v>884</v>
      </c>
      <c r="B998" s="173">
        <f>SUM(B999:B1004)</f>
        <v>21</v>
      </c>
      <c r="C998" s="174"/>
    </row>
    <row r="999" spans="1:3">
      <c r="A999" s="159" t="s">
        <v>885</v>
      </c>
      <c r="B999" s="173">
        <v>0</v>
      </c>
      <c r="C999" s="174"/>
    </row>
    <row r="1000" spans="1:3">
      <c r="A1000" s="159" t="s">
        <v>886</v>
      </c>
      <c r="B1000" s="173">
        <v>0</v>
      </c>
      <c r="C1000" s="174"/>
    </row>
    <row r="1001" spans="1:3">
      <c r="A1001" s="159" t="s">
        <v>887</v>
      </c>
      <c r="B1001" s="173">
        <v>9</v>
      </c>
      <c r="C1001" s="174"/>
    </row>
    <row r="1002" spans="1:3">
      <c r="A1002" s="159" t="s">
        <v>888</v>
      </c>
      <c r="B1002" s="173">
        <v>0</v>
      </c>
      <c r="C1002" s="174"/>
    </row>
    <row r="1003" spans="1:3">
      <c r="A1003" s="159" t="s">
        <v>889</v>
      </c>
      <c r="B1003" s="173">
        <v>0</v>
      </c>
      <c r="C1003" s="174"/>
    </row>
    <row r="1004" spans="1:3">
      <c r="A1004" s="159" t="s">
        <v>890</v>
      </c>
      <c r="B1004" s="173">
        <v>12</v>
      </c>
      <c r="C1004" s="174"/>
    </row>
    <row r="1005" spans="1:3">
      <c r="A1005" s="159" t="s">
        <v>891</v>
      </c>
      <c r="B1005" s="173">
        <v>0</v>
      </c>
      <c r="C1005" s="174"/>
    </row>
    <row r="1006" spans="1:3">
      <c r="A1006" s="159" t="s">
        <v>892</v>
      </c>
      <c r="B1006" s="173">
        <v>0</v>
      </c>
      <c r="C1006" s="174"/>
    </row>
    <row r="1007" spans="1:3">
      <c r="A1007" s="159" t="s">
        <v>893</v>
      </c>
      <c r="B1007" s="173">
        <v>0</v>
      </c>
      <c r="C1007" s="174"/>
    </row>
    <row r="1008" spans="1:3">
      <c r="A1008" s="159" t="s">
        <v>894</v>
      </c>
      <c r="B1008" s="173">
        <v>0</v>
      </c>
      <c r="C1008" s="174"/>
    </row>
    <row r="1009" spans="1:3">
      <c r="A1009" s="159" t="s">
        <v>895</v>
      </c>
      <c r="B1009" s="173"/>
      <c r="C1009" s="174"/>
    </row>
    <row r="1010" spans="1:3">
      <c r="A1010" s="159" t="s">
        <v>896</v>
      </c>
      <c r="B1010" s="173">
        <v>0</v>
      </c>
      <c r="C1010" s="174"/>
    </row>
    <row r="1011" spans="1:3">
      <c r="A1011" s="159" t="s">
        <v>897</v>
      </c>
      <c r="B1011" s="173"/>
      <c r="C1011" s="174"/>
    </row>
    <row r="1012" spans="1:3">
      <c r="A1012" s="159" t="s">
        <v>898</v>
      </c>
      <c r="B1012" s="173">
        <f>SUM(B1013,B1036,B1046,B1056,B1061,B1068,B1073)</f>
        <v>109</v>
      </c>
      <c r="C1012" s="174"/>
    </row>
    <row r="1013" spans="1:3">
      <c r="A1013" s="159" t="s">
        <v>899</v>
      </c>
      <c r="B1013" s="173">
        <f>SUM(B1014:B1035)</f>
        <v>109</v>
      </c>
      <c r="C1013" s="174"/>
    </row>
    <row r="1014" spans="1:3">
      <c r="A1014" s="159" t="s">
        <v>114</v>
      </c>
      <c r="B1014" s="173">
        <v>0</v>
      </c>
      <c r="C1014" s="174"/>
    </row>
    <row r="1015" spans="1:3">
      <c r="A1015" s="159" t="s">
        <v>115</v>
      </c>
      <c r="B1015" s="173">
        <v>0</v>
      </c>
      <c r="C1015" s="174"/>
    </row>
    <row r="1016" spans="1:3">
      <c r="A1016" s="159" t="s">
        <v>116</v>
      </c>
      <c r="B1016" s="173">
        <v>0</v>
      </c>
      <c r="C1016" s="174"/>
    </row>
    <row r="1017" spans="1:3">
      <c r="A1017" s="159" t="s">
        <v>900</v>
      </c>
      <c r="B1017" s="173">
        <v>78</v>
      </c>
      <c r="C1017" s="174"/>
    </row>
    <row r="1018" spans="1:3">
      <c r="A1018" s="159" t="s">
        <v>901</v>
      </c>
      <c r="B1018" s="173">
        <v>31</v>
      </c>
      <c r="C1018" s="174"/>
    </row>
    <row r="1019" spans="1:3">
      <c r="A1019" s="159" t="s">
        <v>902</v>
      </c>
      <c r="B1019" s="173">
        <v>0</v>
      </c>
      <c r="C1019" s="174"/>
    </row>
    <row r="1020" spans="1:3">
      <c r="A1020" s="159" t="s">
        <v>903</v>
      </c>
      <c r="B1020" s="173">
        <v>0</v>
      </c>
      <c r="C1020" s="174"/>
    </row>
    <row r="1021" spans="1:3">
      <c r="A1021" s="159" t="s">
        <v>904</v>
      </c>
      <c r="B1021" s="173">
        <v>0</v>
      </c>
      <c r="C1021" s="174"/>
    </row>
    <row r="1022" spans="1:3">
      <c r="A1022" s="159" t="s">
        <v>905</v>
      </c>
      <c r="B1022" s="173">
        <v>0</v>
      </c>
      <c r="C1022" s="174"/>
    </row>
    <row r="1023" spans="1:3">
      <c r="A1023" s="159" t="s">
        <v>906</v>
      </c>
      <c r="B1023" s="173">
        <v>0</v>
      </c>
      <c r="C1023" s="174"/>
    </row>
    <row r="1024" spans="1:3">
      <c r="A1024" s="159" t="s">
        <v>907</v>
      </c>
      <c r="B1024" s="173">
        <v>0</v>
      </c>
      <c r="C1024" s="174"/>
    </row>
    <row r="1025" spans="1:3">
      <c r="A1025" s="159" t="s">
        <v>908</v>
      </c>
      <c r="B1025" s="173">
        <v>0</v>
      </c>
      <c r="C1025" s="174"/>
    </row>
    <row r="1026" spans="1:3">
      <c r="A1026" s="159" t="s">
        <v>909</v>
      </c>
      <c r="B1026" s="173">
        <v>0</v>
      </c>
      <c r="C1026" s="174"/>
    </row>
    <row r="1027" spans="1:3">
      <c r="A1027" s="159" t="s">
        <v>910</v>
      </c>
      <c r="B1027" s="173">
        <v>0</v>
      </c>
      <c r="C1027" s="174"/>
    </row>
    <row r="1028" spans="1:3">
      <c r="A1028" s="159" t="s">
        <v>911</v>
      </c>
      <c r="B1028" s="173">
        <v>0</v>
      </c>
      <c r="C1028" s="174"/>
    </row>
    <row r="1029" spans="1:3">
      <c r="A1029" s="159" t="s">
        <v>912</v>
      </c>
      <c r="B1029" s="173">
        <v>0</v>
      </c>
      <c r="C1029" s="174"/>
    </row>
    <row r="1030" spans="1:3">
      <c r="A1030" s="159" t="s">
        <v>913</v>
      </c>
      <c r="B1030" s="173">
        <v>0</v>
      </c>
      <c r="C1030" s="174"/>
    </row>
    <row r="1031" spans="1:3">
      <c r="A1031" s="159" t="s">
        <v>914</v>
      </c>
      <c r="B1031" s="173">
        <v>0</v>
      </c>
      <c r="C1031" s="174"/>
    </row>
    <row r="1032" spans="1:3">
      <c r="A1032" s="159" t="s">
        <v>915</v>
      </c>
      <c r="B1032" s="173">
        <v>0</v>
      </c>
      <c r="C1032" s="174"/>
    </row>
    <row r="1033" spans="1:3">
      <c r="A1033" s="159" t="s">
        <v>916</v>
      </c>
      <c r="B1033" s="173">
        <v>0</v>
      </c>
      <c r="C1033" s="174"/>
    </row>
    <row r="1034" spans="1:3">
      <c r="A1034" s="159" t="s">
        <v>917</v>
      </c>
      <c r="B1034" s="173">
        <v>0</v>
      </c>
      <c r="C1034" s="174"/>
    </row>
    <row r="1035" spans="1:3">
      <c r="A1035" s="159" t="s">
        <v>918</v>
      </c>
      <c r="B1035" s="173">
        <v>0</v>
      </c>
      <c r="C1035" s="174"/>
    </row>
    <row r="1036" spans="1:3">
      <c r="A1036" s="159" t="s">
        <v>919</v>
      </c>
      <c r="B1036" s="173">
        <v>0</v>
      </c>
      <c r="C1036" s="174"/>
    </row>
    <row r="1037" spans="1:3">
      <c r="A1037" s="159" t="s">
        <v>114</v>
      </c>
      <c r="B1037" s="173">
        <v>0</v>
      </c>
      <c r="C1037" s="174"/>
    </row>
    <row r="1038" spans="1:3">
      <c r="A1038" s="159" t="s">
        <v>115</v>
      </c>
      <c r="B1038" s="173">
        <v>0</v>
      </c>
      <c r="C1038" s="174"/>
    </row>
    <row r="1039" spans="1:3">
      <c r="A1039" s="159" t="s">
        <v>116</v>
      </c>
      <c r="B1039" s="173">
        <v>0</v>
      </c>
      <c r="C1039" s="174"/>
    </row>
    <row r="1040" spans="1:3">
      <c r="A1040" s="159" t="s">
        <v>920</v>
      </c>
      <c r="B1040" s="173">
        <v>0</v>
      </c>
      <c r="C1040" s="174"/>
    </row>
    <row r="1041" spans="1:3">
      <c r="A1041" s="159" t="s">
        <v>921</v>
      </c>
      <c r="B1041" s="173">
        <v>0</v>
      </c>
      <c r="C1041" s="174"/>
    </row>
    <row r="1042" spans="1:3">
      <c r="A1042" s="159" t="s">
        <v>922</v>
      </c>
      <c r="B1042" s="173">
        <v>0</v>
      </c>
      <c r="C1042" s="174"/>
    </row>
    <row r="1043" spans="1:3">
      <c r="A1043" s="159" t="s">
        <v>923</v>
      </c>
      <c r="B1043" s="173">
        <v>0</v>
      </c>
      <c r="C1043" s="174"/>
    </row>
    <row r="1044" spans="1:3">
      <c r="A1044" s="159" t="s">
        <v>924</v>
      </c>
      <c r="B1044" s="173">
        <v>0</v>
      </c>
      <c r="C1044" s="174"/>
    </row>
    <row r="1045" spans="1:3">
      <c r="A1045" s="159" t="s">
        <v>925</v>
      </c>
      <c r="B1045" s="173">
        <v>0</v>
      </c>
      <c r="C1045" s="174"/>
    </row>
    <row r="1046" spans="1:3">
      <c r="A1046" s="159" t="s">
        <v>926</v>
      </c>
      <c r="B1046" s="173">
        <v>0</v>
      </c>
      <c r="C1046" s="174"/>
    </row>
    <row r="1047" spans="1:3">
      <c r="A1047" s="159" t="s">
        <v>114</v>
      </c>
      <c r="B1047" s="173">
        <v>0</v>
      </c>
      <c r="C1047" s="174"/>
    </row>
    <row r="1048" spans="1:3">
      <c r="A1048" s="159" t="s">
        <v>115</v>
      </c>
      <c r="B1048" s="173">
        <v>0</v>
      </c>
      <c r="C1048" s="174"/>
    </row>
    <row r="1049" spans="1:3">
      <c r="A1049" s="159" t="s">
        <v>116</v>
      </c>
      <c r="B1049" s="173">
        <v>0</v>
      </c>
      <c r="C1049" s="174"/>
    </row>
    <row r="1050" spans="1:3">
      <c r="A1050" s="159" t="s">
        <v>927</v>
      </c>
      <c r="B1050" s="173">
        <v>0</v>
      </c>
      <c r="C1050" s="174"/>
    </row>
    <row r="1051" spans="1:3">
      <c r="A1051" s="159" t="s">
        <v>928</v>
      </c>
      <c r="B1051" s="173">
        <v>0</v>
      </c>
      <c r="C1051" s="174"/>
    </row>
    <row r="1052" spans="1:3">
      <c r="A1052" s="159" t="s">
        <v>929</v>
      </c>
      <c r="B1052" s="173">
        <v>0</v>
      </c>
      <c r="C1052" s="174"/>
    </row>
    <row r="1053" spans="1:3">
      <c r="A1053" s="159" t="s">
        <v>930</v>
      </c>
      <c r="B1053" s="173">
        <v>0</v>
      </c>
      <c r="C1053" s="174"/>
    </row>
    <row r="1054" spans="1:3">
      <c r="A1054" s="159" t="s">
        <v>931</v>
      </c>
      <c r="B1054" s="173">
        <v>0</v>
      </c>
      <c r="C1054" s="174"/>
    </row>
    <row r="1055" spans="1:3">
      <c r="A1055" s="159" t="s">
        <v>932</v>
      </c>
      <c r="B1055" s="173">
        <v>0</v>
      </c>
      <c r="C1055" s="174"/>
    </row>
    <row r="1056" spans="1:3">
      <c r="A1056" s="159" t="s">
        <v>933</v>
      </c>
      <c r="B1056" s="173">
        <v>0</v>
      </c>
      <c r="C1056" s="174"/>
    </row>
    <row r="1057" spans="1:3">
      <c r="A1057" s="159" t="s">
        <v>934</v>
      </c>
      <c r="B1057" s="173">
        <v>0</v>
      </c>
      <c r="C1057" s="174"/>
    </row>
    <row r="1058" spans="1:3">
      <c r="A1058" s="159" t="s">
        <v>935</v>
      </c>
      <c r="B1058" s="173">
        <v>0</v>
      </c>
      <c r="C1058" s="174"/>
    </row>
    <row r="1059" spans="1:3">
      <c r="A1059" s="159" t="s">
        <v>936</v>
      </c>
      <c r="B1059" s="173">
        <v>0</v>
      </c>
      <c r="C1059" s="174"/>
    </row>
    <row r="1060" spans="1:3">
      <c r="A1060" s="159" t="s">
        <v>937</v>
      </c>
      <c r="B1060" s="173">
        <v>0</v>
      </c>
      <c r="C1060" s="174"/>
    </row>
    <row r="1061" spans="1:3">
      <c r="A1061" s="159" t="s">
        <v>938</v>
      </c>
      <c r="B1061" s="173">
        <v>0</v>
      </c>
      <c r="C1061" s="174"/>
    </row>
    <row r="1062" spans="1:3">
      <c r="A1062" s="159" t="s">
        <v>114</v>
      </c>
      <c r="B1062" s="173">
        <v>0</v>
      </c>
      <c r="C1062" s="174"/>
    </row>
    <row r="1063" spans="1:3">
      <c r="A1063" s="159" t="s">
        <v>115</v>
      </c>
      <c r="B1063" s="173">
        <v>0</v>
      </c>
      <c r="C1063" s="174"/>
    </row>
    <row r="1064" spans="1:3">
      <c r="A1064" s="159" t="s">
        <v>116</v>
      </c>
      <c r="B1064" s="173">
        <v>0</v>
      </c>
      <c r="C1064" s="174"/>
    </row>
    <row r="1065" spans="1:3">
      <c r="A1065" s="159" t="s">
        <v>924</v>
      </c>
      <c r="B1065" s="173">
        <v>0</v>
      </c>
      <c r="C1065" s="174"/>
    </row>
    <row r="1066" spans="1:3">
      <c r="A1066" s="159" t="s">
        <v>939</v>
      </c>
      <c r="B1066" s="173">
        <v>0</v>
      </c>
      <c r="C1066" s="174"/>
    </row>
    <row r="1067" spans="1:3">
      <c r="A1067" s="159" t="s">
        <v>940</v>
      </c>
      <c r="B1067" s="173">
        <v>0</v>
      </c>
      <c r="C1067" s="174"/>
    </row>
    <row r="1068" spans="1:3">
      <c r="A1068" s="159" t="s">
        <v>941</v>
      </c>
      <c r="B1068" s="173">
        <v>0</v>
      </c>
      <c r="C1068" s="174"/>
    </row>
    <row r="1069" spans="1:3">
      <c r="A1069" s="159" t="s">
        <v>942</v>
      </c>
      <c r="B1069" s="173">
        <v>0</v>
      </c>
      <c r="C1069" s="174"/>
    </row>
    <row r="1070" spans="1:3">
      <c r="A1070" s="159" t="s">
        <v>943</v>
      </c>
      <c r="B1070" s="173">
        <v>0</v>
      </c>
      <c r="C1070" s="174"/>
    </row>
    <row r="1071" spans="1:3">
      <c r="A1071" s="159" t="s">
        <v>944</v>
      </c>
      <c r="B1071" s="173">
        <v>0</v>
      </c>
      <c r="C1071" s="174"/>
    </row>
    <row r="1072" spans="1:3">
      <c r="A1072" s="159" t="s">
        <v>945</v>
      </c>
      <c r="B1072" s="173">
        <v>0</v>
      </c>
      <c r="C1072" s="174"/>
    </row>
    <row r="1073" spans="1:3">
      <c r="A1073" s="159" t="s">
        <v>946</v>
      </c>
      <c r="B1073" s="173">
        <v>0</v>
      </c>
      <c r="C1073" s="174"/>
    </row>
    <row r="1074" spans="1:3">
      <c r="A1074" s="159" t="s">
        <v>947</v>
      </c>
      <c r="B1074" s="173">
        <v>0</v>
      </c>
      <c r="C1074" s="174"/>
    </row>
    <row r="1075" spans="1:3">
      <c r="A1075" s="159" t="s">
        <v>948</v>
      </c>
      <c r="B1075" s="173">
        <v>0</v>
      </c>
      <c r="C1075" s="174"/>
    </row>
    <row r="1076" spans="1:3">
      <c r="A1076" s="159" t="s">
        <v>949</v>
      </c>
      <c r="B1076" s="173">
        <f>SUM(B1077,B1087,B1103,B1108,B1122,B1131,B1138,B1145)</f>
        <v>13428</v>
      </c>
      <c r="C1076" s="174"/>
    </row>
    <row r="1077" spans="1:3">
      <c r="A1077" s="159" t="s">
        <v>950</v>
      </c>
      <c r="B1077" s="173">
        <f>SUM(B1078:B1086)</f>
        <v>0</v>
      </c>
      <c r="C1077" s="174"/>
    </row>
    <row r="1078" spans="1:3">
      <c r="A1078" s="159" t="s">
        <v>114</v>
      </c>
      <c r="B1078" s="173">
        <v>0</v>
      </c>
      <c r="C1078" s="174"/>
    </row>
    <row r="1079" spans="1:3">
      <c r="A1079" s="159" t="s">
        <v>115</v>
      </c>
      <c r="B1079" s="173">
        <v>0</v>
      </c>
      <c r="C1079" s="174"/>
    </row>
    <row r="1080" spans="1:3">
      <c r="A1080" s="159" t="s">
        <v>116</v>
      </c>
      <c r="B1080" s="173">
        <v>0</v>
      </c>
      <c r="C1080" s="174"/>
    </row>
    <row r="1081" spans="1:3">
      <c r="A1081" s="159" t="s">
        <v>951</v>
      </c>
      <c r="B1081" s="173">
        <v>0</v>
      </c>
      <c r="C1081" s="174"/>
    </row>
    <row r="1082" spans="1:3">
      <c r="A1082" s="159" t="s">
        <v>952</v>
      </c>
      <c r="B1082" s="173">
        <v>0</v>
      </c>
      <c r="C1082" s="174"/>
    </row>
    <row r="1083" spans="1:3">
      <c r="A1083" s="159" t="s">
        <v>953</v>
      </c>
      <c r="B1083" s="173">
        <v>0</v>
      </c>
      <c r="C1083" s="174"/>
    </row>
    <row r="1084" spans="1:3">
      <c r="A1084" s="159" t="s">
        <v>954</v>
      </c>
      <c r="B1084" s="173">
        <v>0</v>
      </c>
      <c r="C1084" s="174"/>
    </row>
    <row r="1085" spans="1:3">
      <c r="A1085" s="159" t="s">
        <v>955</v>
      </c>
      <c r="B1085" s="173">
        <v>0</v>
      </c>
      <c r="C1085" s="174"/>
    </row>
    <row r="1086" spans="1:3">
      <c r="A1086" s="159" t="s">
        <v>956</v>
      </c>
      <c r="B1086" s="173">
        <v>0</v>
      </c>
      <c r="C1086" s="174"/>
    </row>
    <row r="1087" spans="1:3">
      <c r="A1087" s="159" t="s">
        <v>957</v>
      </c>
      <c r="B1087" s="173">
        <f>SUM(B1088:B1102)</f>
        <v>120</v>
      </c>
      <c r="C1087" s="174"/>
    </row>
    <row r="1088" spans="1:3">
      <c r="A1088" s="159" t="s">
        <v>114</v>
      </c>
      <c r="B1088" s="173">
        <v>0</v>
      </c>
      <c r="C1088" s="174"/>
    </row>
    <row r="1089" spans="1:3">
      <c r="A1089" s="159" t="s">
        <v>115</v>
      </c>
      <c r="B1089" s="173">
        <v>0</v>
      </c>
      <c r="C1089" s="174"/>
    </row>
    <row r="1090" spans="1:3">
      <c r="A1090" s="159" t="s">
        <v>116</v>
      </c>
      <c r="B1090" s="173">
        <v>0</v>
      </c>
      <c r="C1090" s="174"/>
    </row>
    <row r="1091" spans="1:3">
      <c r="A1091" s="159" t="s">
        <v>958</v>
      </c>
      <c r="B1091" s="173">
        <v>0</v>
      </c>
      <c r="C1091" s="174"/>
    </row>
    <row r="1092" spans="1:3">
      <c r="A1092" s="159" t="s">
        <v>959</v>
      </c>
      <c r="B1092" s="173">
        <v>0</v>
      </c>
      <c r="C1092" s="174"/>
    </row>
    <row r="1093" spans="1:3">
      <c r="A1093" s="159" t="s">
        <v>960</v>
      </c>
      <c r="B1093" s="173">
        <v>0</v>
      </c>
      <c r="C1093" s="174"/>
    </row>
    <row r="1094" spans="1:3">
      <c r="A1094" s="159" t="s">
        <v>961</v>
      </c>
      <c r="B1094" s="173">
        <v>0</v>
      </c>
      <c r="C1094" s="174"/>
    </row>
    <row r="1095" spans="1:3">
      <c r="A1095" s="159" t="s">
        <v>962</v>
      </c>
      <c r="B1095" s="173">
        <v>0</v>
      </c>
      <c r="C1095" s="174"/>
    </row>
    <row r="1096" spans="1:3">
      <c r="A1096" s="159" t="s">
        <v>963</v>
      </c>
      <c r="B1096" s="173">
        <v>0</v>
      </c>
      <c r="C1096" s="174"/>
    </row>
    <row r="1097" spans="1:3">
      <c r="A1097" s="159" t="s">
        <v>964</v>
      </c>
      <c r="B1097" s="173">
        <v>0</v>
      </c>
      <c r="C1097" s="174"/>
    </row>
    <row r="1098" spans="1:3">
      <c r="A1098" s="159" t="s">
        <v>965</v>
      </c>
      <c r="B1098" s="173">
        <v>0</v>
      </c>
      <c r="C1098" s="174"/>
    </row>
    <row r="1099" spans="1:3">
      <c r="A1099" s="159" t="s">
        <v>966</v>
      </c>
      <c r="B1099" s="173">
        <v>0</v>
      </c>
      <c r="C1099" s="174"/>
    </row>
    <row r="1100" spans="1:3">
      <c r="A1100" s="159" t="s">
        <v>967</v>
      </c>
      <c r="B1100" s="173">
        <v>0</v>
      </c>
      <c r="C1100" s="174"/>
    </row>
    <row r="1101" spans="1:3">
      <c r="A1101" s="159" t="s">
        <v>968</v>
      </c>
      <c r="B1101" s="173">
        <v>0</v>
      </c>
      <c r="C1101" s="174"/>
    </row>
    <row r="1102" spans="1:3">
      <c r="A1102" s="159" t="s">
        <v>969</v>
      </c>
      <c r="B1102" s="173">
        <v>120</v>
      </c>
      <c r="C1102" s="174"/>
    </row>
    <row r="1103" spans="1:3">
      <c r="A1103" s="159" t="s">
        <v>970</v>
      </c>
      <c r="B1103" s="173">
        <f>SUM(B1104:B1107)</f>
        <v>0</v>
      </c>
      <c r="C1103" s="174"/>
    </row>
    <row r="1104" spans="1:3">
      <c r="A1104" s="159" t="s">
        <v>114</v>
      </c>
      <c r="B1104" s="173">
        <v>0</v>
      </c>
      <c r="C1104" s="174"/>
    </row>
    <row r="1105" spans="1:3">
      <c r="A1105" s="159" t="s">
        <v>115</v>
      </c>
      <c r="B1105" s="173">
        <v>0</v>
      </c>
      <c r="C1105" s="174"/>
    </row>
    <row r="1106" spans="1:3">
      <c r="A1106" s="159" t="s">
        <v>116</v>
      </c>
      <c r="B1106" s="173">
        <v>0</v>
      </c>
      <c r="C1106" s="174"/>
    </row>
    <row r="1107" spans="1:3">
      <c r="A1107" s="159" t="s">
        <v>971</v>
      </c>
      <c r="B1107" s="173">
        <v>0</v>
      </c>
      <c r="C1107" s="174"/>
    </row>
    <row r="1108" spans="1:3">
      <c r="A1108" s="159" t="s">
        <v>972</v>
      </c>
      <c r="B1108" s="173">
        <f>SUM(B1109:B1121)</f>
        <v>530</v>
      </c>
      <c r="C1108" s="174"/>
    </row>
    <row r="1109" spans="1:3">
      <c r="A1109" s="159" t="s">
        <v>114</v>
      </c>
      <c r="B1109" s="173">
        <v>51</v>
      </c>
      <c r="C1109" s="174"/>
    </row>
    <row r="1110" spans="1:3">
      <c r="A1110" s="159" t="s">
        <v>115</v>
      </c>
      <c r="B1110" s="173">
        <v>0</v>
      </c>
      <c r="C1110" s="174"/>
    </row>
    <row r="1111" spans="1:3">
      <c r="A1111" s="159" t="s">
        <v>116</v>
      </c>
      <c r="B1111" s="173">
        <v>0</v>
      </c>
      <c r="C1111" s="174"/>
    </row>
    <row r="1112" spans="1:3">
      <c r="A1112" s="159" t="s">
        <v>973</v>
      </c>
      <c r="B1112" s="173">
        <v>0</v>
      </c>
      <c r="C1112" s="174"/>
    </row>
    <row r="1113" spans="1:3">
      <c r="A1113" s="159" t="s">
        <v>974</v>
      </c>
      <c r="B1113" s="173">
        <v>0</v>
      </c>
      <c r="C1113" s="174"/>
    </row>
    <row r="1114" spans="1:3">
      <c r="A1114" s="159" t="s">
        <v>975</v>
      </c>
      <c r="B1114" s="173">
        <v>0</v>
      </c>
      <c r="C1114" s="174"/>
    </row>
    <row r="1115" spans="1:3">
      <c r="A1115" s="159" t="s">
        <v>976</v>
      </c>
      <c r="B1115" s="173">
        <v>0</v>
      </c>
      <c r="C1115" s="174"/>
    </row>
    <row r="1116" spans="1:3">
      <c r="A1116" s="159" t="s">
        <v>977</v>
      </c>
      <c r="B1116" s="173">
        <v>0</v>
      </c>
      <c r="C1116" s="174"/>
    </row>
    <row r="1117" spans="1:3">
      <c r="A1117" s="159" t="s">
        <v>978</v>
      </c>
      <c r="B1117" s="173">
        <v>140</v>
      </c>
      <c r="C1117" s="174"/>
    </row>
    <row r="1118" spans="1:3">
      <c r="A1118" s="159" t="s">
        <v>979</v>
      </c>
      <c r="B1118" s="173">
        <v>0</v>
      </c>
      <c r="C1118" s="174"/>
    </row>
    <row r="1119" spans="1:3">
      <c r="A1119" s="159" t="s">
        <v>924</v>
      </c>
      <c r="B1119" s="173">
        <v>0</v>
      </c>
      <c r="C1119" s="174"/>
    </row>
    <row r="1120" spans="1:3">
      <c r="A1120" s="159" t="s">
        <v>980</v>
      </c>
      <c r="B1120" s="173">
        <v>0</v>
      </c>
      <c r="C1120" s="174"/>
    </row>
    <row r="1121" spans="1:3">
      <c r="A1121" s="159" t="s">
        <v>981</v>
      </c>
      <c r="B1121" s="173">
        <v>339</v>
      </c>
      <c r="C1121" s="174"/>
    </row>
    <row r="1122" spans="1:3">
      <c r="A1122" s="159" t="s">
        <v>982</v>
      </c>
      <c r="B1122" s="173">
        <f>SUM(B1123:B1130)</f>
        <v>119</v>
      </c>
      <c r="C1122" s="174"/>
    </row>
    <row r="1123" spans="1:3">
      <c r="A1123" s="159" t="s">
        <v>114</v>
      </c>
      <c r="B1123" s="173">
        <v>33</v>
      </c>
      <c r="C1123" s="174"/>
    </row>
    <row r="1124" spans="1:3">
      <c r="A1124" s="159" t="s">
        <v>115</v>
      </c>
      <c r="B1124" s="173">
        <v>0</v>
      </c>
      <c r="C1124" s="174"/>
    </row>
    <row r="1125" spans="1:3">
      <c r="A1125" s="159" t="s">
        <v>116</v>
      </c>
      <c r="B1125" s="173">
        <v>0</v>
      </c>
      <c r="C1125" s="174"/>
    </row>
    <row r="1126" spans="1:3">
      <c r="A1126" s="159" t="s">
        <v>983</v>
      </c>
      <c r="B1126" s="173">
        <v>0</v>
      </c>
      <c r="C1126" s="174"/>
    </row>
    <row r="1127" spans="1:3">
      <c r="A1127" s="159" t="s">
        <v>984</v>
      </c>
      <c r="B1127" s="173">
        <v>13</v>
      </c>
      <c r="C1127" s="174"/>
    </row>
    <row r="1128" spans="1:3">
      <c r="A1128" s="159" t="s">
        <v>985</v>
      </c>
      <c r="B1128" s="173">
        <v>0</v>
      </c>
      <c r="C1128" s="174"/>
    </row>
    <row r="1129" spans="1:3">
      <c r="A1129" s="159" t="s">
        <v>986</v>
      </c>
      <c r="B1129" s="173">
        <v>0</v>
      </c>
      <c r="C1129" s="174"/>
    </row>
    <row r="1130" spans="1:3">
      <c r="A1130" s="159" t="s">
        <v>987</v>
      </c>
      <c r="B1130" s="173">
        <v>73</v>
      </c>
      <c r="C1130" s="174"/>
    </row>
    <row r="1131" spans="1:3">
      <c r="A1131" s="159" t="s">
        <v>988</v>
      </c>
      <c r="B1131" s="173">
        <f>SUM(B1132:B1137)</f>
        <v>0</v>
      </c>
      <c r="C1131" s="174"/>
    </row>
    <row r="1132" spans="1:3">
      <c r="A1132" s="159" t="s">
        <v>114</v>
      </c>
      <c r="B1132" s="173">
        <v>0</v>
      </c>
      <c r="C1132" s="174"/>
    </row>
    <row r="1133" spans="1:3">
      <c r="A1133" s="159" t="s">
        <v>115</v>
      </c>
      <c r="B1133" s="173">
        <v>0</v>
      </c>
      <c r="C1133" s="174"/>
    </row>
    <row r="1134" spans="1:3">
      <c r="A1134" s="159" t="s">
        <v>116</v>
      </c>
      <c r="B1134" s="173">
        <v>0</v>
      </c>
      <c r="C1134" s="174"/>
    </row>
    <row r="1135" spans="1:3">
      <c r="A1135" s="159" t="s">
        <v>989</v>
      </c>
      <c r="B1135" s="173">
        <v>0</v>
      </c>
      <c r="C1135" s="174"/>
    </row>
    <row r="1136" spans="1:3">
      <c r="A1136" s="159" t="s">
        <v>990</v>
      </c>
      <c r="B1136" s="173">
        <v>0</v>
      </c>
      <c r="C1136" s="174"/>
    </row>
    <row r="1137" spans="1:3">
      <c r="A1137" s="159" t="s">
        <v>991</v>
      </c>
      <c r="B1137" s="173">
        <v>0</v>
      </c>
      <c r="C1137" s="174"/>
    </row>
    <row r="1138" spans="1:3">
      <c r="A1138" s="159" t="s">
        <v>992</v>
      </c>
      <c r="B1138" s="173">
        <f>SUM(B1139:B1144)</f>
        <v>12659</v>
      </c>
      <c r="C1138" s="174"/>
    </row>
    <row r="1139" spans="1:3">
      <c r="A1139" s="159" t="s">
        <v>114</v>
      </c>
      <c r="B1139" s="173">
        <v>0</v>
      </c>
      <c r="C1139" s="174"/>
    </row>
    <row r="1140" spans="1:3">
      <c r="A1140" s="159" t="s">
        <v>115</v>
      </c>
      <c r="B1140" s="173">
        <v>0</v>
      </c>
      <c r="C1140" s="174"/>
    </row>
    <row r="1141" spans="1:3">
      <c r="A1141" s="159" t="s">
        <v>116</v>
      </c>
      <c r="B1141" s="173">
        <v>0</v>
      </c>
      <c r="C1141" s="174"/>
    </row>
    <row r="1142" spans="1:3">
      <c r="A1142" s="159" t="s">
        <v>993</v>
      </c>
      <c r="B1142" s="173">
        <v>0</v>
      </c>
      <c r="C1142" s="174"/>
    </row>
    <row r="1143" spans="1:3">
      <c r="A1143" s="159" t="s">
        <v>994</v>
      </c>
      <c r="B1143" s="173">
        <v>1017</v>
      </c>
      <c r="C1143" s="174"/>
    </row>
    <row r="1144" spans="1:3">
      <c r="A1144" s="159" t="s">
        <v>995</v>
      </c>
      <c r="B1144" s="173">
        <v>11642</v>
      </c>
      <c r="C1144" s="174"/>
    </row>
    <row r="1145" spans="1:3">
      <c r="A1145" s="159" t="s">
        <v>996</v>
      </c>
      <c r="B1145" s="173">
        <f>SUM(B1146:B1151)</f>
        <v>0</v>
      </c>
      <c r="C1145" s="174"/>
    </row>
    <row r="1146" spans="1:3">
      <c r="A1146" s="159" t="s">
        <v>997</v>
      </c>
      <c r="B1146" s="173">
        <v>0</v>
      </c>
      <c r="C1146" s="174"/>
    </row>
    <row r="1147" spans="1:3">
      <c r="A1147" s="159" t="s">
        <v>998</v>
      </c>
      <c r="B1147" s="173">
        <v>0</v>
      </c>
      <c r="C1147" s="174"/>
    </row>
    <row r="1148" spans="1:3">
      <c r="A1148" s="159" t="s">
        <v>999</v>
      </c>
      <c r="B1148" s="173">
        <v>0</v>
      </c>
      <c r="C1148" s="174"/>
    </row>
    <row r="1149" spans="1:3">
      <c r="A1149" s="159" t="s">
        <v>1000</v>
      </c>
      <c r="B1149" s="173">
        <v>0</v>
      </c>
      <c r="C1149" s="174"/>
    </row>
    <row r="1150" spans="1:3">
      <c r="A1150" s="159" t="s">
        <v>1001</v>
      </c>
      <c r="B1150" s="173">
        <v>0</v>
      </c>
      <c r="C1150" s="174"/>
    </row>
    <row r="1151" spans="1:3">
      <c r="A1151" s="159" t="s">
        <v>1002</v>
      </c>
      <c r="B1151" s="173">
        <v>0</v>
      </c>
      <c r="C1151" s="174"/>
    </row>
    <row r="1152" spans="1:3">
      <c r="A1152" s="159" t="s">
        <v>1003</v>
      </c>
      <c r="B1152" s="173">
        <f>SUM(B1153,B1163,B1170,B1176)</f>
        <v>2412</v>
      </c>
      <c r="C1152" s="174"/>
    </row>
    <row r="1153" spans="1:3">
      <c r="A1153" s="159" t="s">
        <v>1004</v>
      </c>
      <c r="B1153" s="173">
        <f>SUM(B1154:B1162)</f>
        <v>118</v>
      </c>
      <c r="C1153" s="174"/>
    </row>
    <row r="1154" spans="1:3">
      <c r="A1154" s="159" t="s">
        <v>114</v>
      </c>
      <c r="B1154" s="173">
        <v>33</v>
      </c>
      <c r="C1154" s="174"/>
    </row>
    <row r="1155" spans="1:3">
      <c r="A1155" s="159" t="s">
        <v>115</v>
      </c>
      <c r="B1155" s="173">
        <v>0</v>
      </c>
      <c r="C1155" s="174"/>
    </row>
    <row r="1156" spans="1:3">
      <c r="A1156" s="159" t="s">
        <v>116</v>
      </c>
      <c r="B1156" s="173">
        <v>0</v>
      </c>
      <c r="C1156" s="174"/>
    </row>
    <row r="1157" spans="1:3">
      <c r="A1157" s="159" t="s">
        <v>1005</v>
      </c>
      <c r="B1157" s="173">
        <v>0</v>
      </c>
      <c r="C1157" s="174"/>
    </row>
    <row r="1158" spans="1:3">
      <c r="A1158" s="159" t="s">
        <v>1006</v>
      </c>
      <c r="B1158" s="173">
        <v>0</v>
      </c>
      <c r="C1158" s="174"/>
    </row>
    <row r="1159" spans="1:3">
      <c r="A1159" s="159" t="s">
        <v>1007</v>
      </c>
      <c r="B1159" s="173">
        <v>0</v>
      </c>
      <c r="C1159" s="174"/>
    </row>
    <row r="1160" spans="1:3">
      <c r="A1160" s="159" t="s">
        <v>1008</v>
      </c>
      <c r="B1160" s="173">
        <v>0</v>
      </c>
      <c r="C1160" s="174"/>
    </row>
    <row r="1161" spans="1:3">
      <c r="A1161" s="159" t="s">
        <v>123</v>
      </c>
      <c r="B1161" s="173">
        <v>0</v>
      </c>
      <c r="C1161" s="174"/>
    </row>
    <row r="1162" spans="1:3">
      <c r="A1162" s="159" t="s">
        <v>1009</v>
      </c>
      <c r="B1162" s="173">
        <v>85</v>
      </c>
      <c r="C1162" s="174"/>
    </row>
    <row r="1163" spans="1:3">
      <c r="A1163" s="159" t="s">
        <v>1010</v>
      </c>
      <c r="B1163" s="173">
        <f>SUM(B1164:B1169)</f>
        <v>0</v>
      </c>
      <c r="C1163" s="174"/>
    </row>
    <row r="1164" spans="1:3">
      <c r="A1164" s="159" t="s">
        <v>114</v>
      </c>
      <c r="B1164" s="173">
        <v>0</v>
      </c>
      <c r="C1164" s="174"/>
    </row>
    <row r="1165" spans="1:3">
      <c r="A1165" s="159" t="s">
        <v>115</v>
      </c>
      <c r="B1165" s="173">
        <v>0</v>
      </c>
      <c r="C1165" s="174"/>
    </row>
    <row r="1166" spans="1:3">
      <c r="A1166" s="159" t="s">
        <v>116</v>
      </c>
      <c r="B1166" s="173">
        <v>0</v>
      </c>
      <c r="C1166" s="174"/>
    </row>
    <row r="1167" spans="1:3">
      <c r="A1167" s="159" t="s">
        <v>1011</v>
      </c>
      <c r="B1167" s="173">
        <v>0</v>
      </c>
      <c r="C1167" s="174"/>
    </row>
    <row r="1168" spans="1:3">
      <c r="A1168" s="159" t="s">
        <v>1012</v>
      </c>
      <c r="B1168" s="173">
        <v>0</v>
      </c>
      <c r="C1168" s="174"/>
    </row>
    <row r="1169" spans="1:3">
      <c r="A1169" s="159" t="s">
        <v>1013</v>
      </c>
      <c r="B1169" s="173">
        <v>0</v>
      </c>
      <c r="C1169" s="174"/>
    </row>
    <row r="1170" spans="1:3">
      <c r="A1170" s="159" t="s">
        <v>1014</v>
      </c>
      <c r="B1170" s="173">
        <f>SUM(B1171:B1175)</f>
        <v>0</v>
      </c>
      <c r="C1170" s="174"/>
    </row>
    <row r="1171" spans="1:3">
      <c r="A1171" s="159" t="s">
        <v>114</v>
      </c>
      <c r="B1171" s="173">
        <v>0</v>
      </c>
      <c r="C1171" s="174"/>
    </row>
    <row r="1172" spans="1:3">
      <c r="A1172" s="159" t="s">
        <v>115</v>
      </c>
      <c r="B1172" s="173">
        <v>0</v>
      </c>
      <c r="C1172" s="174"/>
    </row>
    <row r="1173" spans="1:3">
      <c r="A1173" s="159" t="s">
        <v>116</v>
      </c>
      <c r="B1173" s="173">
        <v>0</v>
      </c>
      <c r="C1173" s="174"/>
    </row>
    <row r="1174" spans="1:3">
      <c r="A1174" s="159" t="s">
        <v>1015</v>
      </c>
      <c r="B1174" s="173">
        <v>0</v>
      </c>
      <c r="C1174" s="174"/>
    </row>
    <row r="1175" spans="1:3">
      <c r="A1175" s="159" t="s">
        <v>1016</v>
      </c>
      <c r="B1175" s="173">
        <v>0</v>
      </c>
      <c r="C1175" s="174"/>
    </row>
    <row r="1176" spans="1:3">
      <c r="A1176" s="159" t="s">
        <v>1017</v>
      </c>
      <c r="B1176" s="173">
        <f>SUM(B1177:B1178)</f>
        <v>2294</v>
      </c>
      <c r="C1176" s="174"/>
    </row>
    <row r="1177" spans="1:3">
      <c r="A1177" s="159" t="s">
        <v>1018</v>
      </c>
      <c r="B1177" s="173">
        <v>0</v>
      </c>
      <c r="C1177" s="174"/>
    </row>
    <row r="1178" spans="1:3">
      <c r="A1178" s="159" t="s">
        <v>1019</v>
      </c>
      <c r="B1178" s="173">
        <v>2294</v>
      </c>
      <c r="C1178" s="174"/>
    </row>
    <row r="1179" spans="1:3">
      <c r="A1179" s="159" t="s">
        <v>1020</v>
      </c>
      <c r="B1179" s="173">
        <v>0</v>
      </c>
      <c r="C1179" s="174"/>
    </row>
    <row r="1180" spans="1:3">
      <c r="A1180" s="159" t="s">
        <v>1021</v>
      </c>
      <c r="B1180" s="173">
        <v>0</v>
      </c>
      <c r="C1180" s="174"/>
    </row>
    <row r="1181" spans="1:3">
      <c r="A1181" s="159" t="s">
        <v>114</v>
      </c>
      <c r="B1181" s="173">
        <v>0</v>
      </c>
      <c r="C1181" s="174"/>
    </row>
    <row r="1182" spans="1:3">
      <c r="A1182" s="159" t="s">
        <v>115</v>
      </c>
      <c r="B1182" s="173">
        <v>0</v>
      </c>
      <c r="C1182" s="174"/>
    </row>
    <row r="1183" spans="1:3">
      <c r="A1183" s="159" t="s">
        <v>116</v>
      </c>
      <c r="B1183" s="173">
        <v>0</v>
      </c>
      <c r="C1183" s="174"/>
    </row>
    <row r="1184" spans="1:3">
      <c r="A1184" s="159" t="s">
        <v>1022</v>
      </c>
      <c r="B1184" s="173">
        <v>0</v>
      </c>
      <c r="C1184" s="174"/>
    </row>
    <row r="1185" spans="1:3">
      <c r="A1185" s="159" t="s">
        <v>123</v>
      </c>
      <c r="B1185" s="173">
        <v>0</v>
      </c>
      <c r="C1185" s="174"/>
    </row>
    <row r="1186" spans="1:3">
      <c r="A1186" s="159" t="s">
        <v>1023</v>
      </c>
      <c r="B1186" s="173">
        <v>0</v>
      </c>
      <c r="C1186" s="174"/>
    </row>
    <row r="1187" spans="1:3">
      <c r="A1187" s="159" t="s">
        <v>1024</v>
      </c>
      <c r="B1187" s="173">
        <v>0</v>
      </c>
      <c r="C1187" s="174"/>
    </row>
    <row r="1188" spans="1:3">
      <c r="A1188" s="159" t="s">
        <v>1025</v>
      </c>
      <c r="B1188" s="173">
        <v>0</v>
      </c>
      <c r="C1188" s="174"/>
    </row>
    <row r="1189" spans="1:3">
      <c r="A1189" s="159" t="s">
        <v>1026</v>
      </c>
      <c r="B1189" s="173">
        <v>0</v>
      </c>
      <c r="C1189" s="174"/>
    </row>
    <row r="1190" spans="1:3">
      <c r="A1190" s="159" t="s">
        <v>1027</v>
      </c>
      <c r="B1190" s="173">
        <v>0</v>
      </c>
      <c r="C1190" s="174"/>
    </row>
    <row r="1191" spans="1:3">
      <c r="A1191" s="159" t="s">
        <v>1028</v>
      </c>
      <c r="B1191" s="173">
        <v>0</v>
      </c>
      <c r="C1191" s="174"/>
    </row>
    <row r="1192" spans="1:3">
      <c r="A1192" s="159" t="s">
        <v>1029</v>
      </c>
      <c r="B1192" s="173">
        <v>0</v>
      </c>
      <c r="C1192" s="174"/>
    </row>
    <row r="1193" spans="1:3">
      <c r="A1193" s="159" t="s">
        <v>1030</v>
      </c>
      <c r="B1193" s="173">
        <v>0</v>
      </c>
      <c r="C1193" s="174"/>
    </row>
    <row r="1194" spans="1:3">
      <c r="A1194" s="159" t="s">
        <v>1031</v>
      </c>
      <c r="B1194" s="173">
        <v>0</v>
      </c>
      <c r="C1194" s="174"/>
    </row>
    <row r="1195" spans="1:3">
      <c r="A1195" s="159" t="s">
        <v>1032</v>
      </c>
      <c r="B1195" s="173">
        <v>0</v>
      </c>
      <c r="C1195" s="174"/>
    </row>
    <row r="1196" spans="1:3">
      <c r="A1196" s="159" t="s">
        <v>1033</v>
      </c>
      <c r="B1196" s="173">
        <v>0</v>
      </c>
      <c r="C1196" s="174"/>
    </row>
    <row r="1197" spans="1:3">
      <c r="A1197" s="159" t="s">
        <v>1034</v>
      </c>
      <c r="B1197" s="173">
        <v>0</v>
      </c>
      <c r="C1197" s="174"/>
    </row>
    <row r="1198" spans="1:3">
      <c r="A1198" s="159" t="s">
        <v>1035</v>
      </c>
      <c r="B1198" s="173">
        <v>0</v>
      </c>
      <c r="C1198" s="174"/>
    </row>
    <row r="1199" spans="1:3">
      <c r="A1199" s="159" t="s">
        <v>1036</v>
      </c>
      <c r="B1199" s="173">
        <v>0</v>
      </c>
      <c r="C1199" s="174"/>
    </row>
    <row r="1200" spans="1:3">
      <c r="A1200" s="159" t="s">
        <v>1037</v>
      </c>
      <c r="B1200" s="173">
        <v>0</v>
      </c>
      <c r="C1200" s="174"/>
    </row>
    <row r="1201" spans="1:3">
      <c r="A1201" s="159" t="s">
        <v>1038</v>
      </c>
      <c r="B1201" s="173">
        <v>0</v>
      </c>
      <c r="C1201" s="174"/>
    </row>
    <row r="1202" spans="1:3">
      <c r="A1202" s="159" t="s">
        <v>1039</v>
      </c>
      <c r="B1202" s="173">
        <v>0</v>
      </c>
      <c r="C1202" s="174"/>
    </row>
    <row r="1203" spans="1:3">
      <c r="A1203" s="159" t="s">
        <v>1040</v>
      </c>
      <c r="B1203" s="173">
        <v>0</v>
      </c>
      <c r="C1203" s="174"/>
    </row>
    <row r="1204" spans="1:3">
      <c r="A1204" s="159" t="s">
        <v>1041</v>
      </c>
      <c r="B1204" s="173">
        <v>0</v>
      </c>
      <c r="C1204" s="174"/>
    </row>
    <row r="1205" spans="1:3">
      <c r="A1205" s="159" t="s">
        <v>1042</v>
      </c>
      <c r="B1205" s="173">
        <v>0</v>
      </c>
      <c r="C1205" s="174"/>
    </row>
    <row r="1206" spans="1:3">
      <c r="A1206" s="159" t="s">
        <v>1043</v>
      </c>
      <c r="B1206" s="173">
        <v>0</v>
      </c>
      <c r="C1206" s="174"/>
    </row>
    <row r="1207" spans="1:3">
      <c r="A1207" s="159" t="s">
        <v>1044</v>
      </c>
      <c r="B1207" s="173">
        <v>0</v>
      </c>
      <c r="C1207" s="174"/>
    </row>
    <row r="1208" spans="1:3">
      <c r="A1208" s="159" t="s">
        <v>1045</v>
      </c>
      <c r="B1208" s="173">
        <v>0</v>
      </c>
      <c r="C1208" s="174"/>
    </row>
    <row r="1209" spans="1:3">
      <c r="A1209" s="159" t="s">
        <v>1046</v>
      </c>
      <c r="B1209" s="173">
        <v>0</v>
      </c>
      <c r="C1209" s="174"/>
    </row>
    <row r="1210" spans="1:3">
      <c r="A1210" s="159" t="s">
        <v>1047</v>
      </c>
      <c r="B1210" s="173">
        <v>0</v>
      </c>
      <c r="C1210" s="174"/>
    </row>
    <row r="1211" spans="1:3">
      <c r="A1211" s="159" t="s">
        <v>1048</v>
      </c>
      <c r="B1211" s="173">
        <v>0</v>
      </c>
      <c r="C1211" s="174"/>
    </row>
    <row r="1212" spans="1:3">
      <c r="A1212" s="159" t="s">
        <v>1049</v>
      </c>
      <c r="B1212" s="173">
        <v>0</v>
      </c>
      <c r="C1212" s="174"/>
    </row>
    <row r="1213" spans="1:3">
      <c r="A1213" s="159" t="s">
        <v>1050</v>
      </c>
      <c r="B1213" s="173">
        <v>0</v>
      </c>
      <c r="C1213" s="174"/>
    </row>
    <row r="1214" spans="1:3">
      <c r="A1214" s="159" t="s">
        <v>786</v>
      </c>
      <c r="B1214" s="173">
        <v>0</v>
      </c>
      <c r="C1214" s="174"/>
    </row>
    <row r="1215" spans="1:3">
      <c r="A1215" s="159" t="s">
        <v>1051</v>
      </c>
      <c r="B1215" s="173">
        <v>0</v>
      </c>
      <c r="C1215" s="174"/>
    </row>
    <row r="1216" spans="1:3">
      <c r="A1216" s="159" t="s">
        <v>1052</v>
      </c>
      <c r="B1216" s="173">
        <v>0</v>
      </c>
      <c r="C1216" s="174"/>
    </row>
    <row r="1217" spans="1:3">
      <c r="A1217" s="159" t="s">
        <v>1053</v>
      </c>
      <c r="B1217" s="173">
        <v>0</v>
      </c>
      <c r="C1217" s="174"/>
    </row>
    <row r="1218" spans="1:3">
      <c r="A1218" s="159" t="s">
        <v>1054</v>
      </c>
      <c r="B1218" s="173">
        <f>SUM(B1219,B1239,B1258,B1267,B1280,B1295)</f>
        <v>934</v>
      </c>
      <c r="C1218" s="174"/>
    </row>
    <row r="1219" spans="1:3">
      <c r="A1219" s="159" t="s">
        <v>1055</v>
      </c>
      <c r="B1219" s="173">
        <f>SUM(B1220:B1238)</f>
        <v>929</v>
      </c>
      <c r="C1219" s="174"/>
    </row>
    <row r="1220" spans="1:3">
      <c r="A1220" s="159" t="s">
        <v>114</v>
      </c>
      <c r="B1220" s="173">
        <v>286</v>
      </c>
      <c r="C1220" s="174"/>
    </row>
    <row r="1221" spans="1:3">
      <c r="A1221" s="159" t="s">
        <v>115</v>
      </c>
      <c r="B1221" s="173">
        <v>0</v>
      </c>
      <c r="C1221" s="174"/>
    </row>
    <row r="1222" spans="1:3">
      <c r="A1222" s="159" t="s">
        <v>116</v>
      </c>
      <c r="B1222" s="173">
        <v>0</v>
      </c>
      <c r="C1222" s="174"/>
    </row>
    <row r="1223" spans="1:3">
      <c r="A1223" s="159" t="s">
        <v>1056</v>
      </c>
      <c r="B1223" s="173">
        <v>0</v>
      </c>
      <c r="C1223" s="174"/>
    </row>
    <row r="1224" spans="1:3">
      <c r="A1224" s="159" t="s">
        <v>1057</v>
      </c>
      <c r="B1224" s="173">
        <v>0</v>
      </c>
      <c r="C1224" s="174"/>
    </row>
    <row r="1225" spans="1:3">
      <c r="A1225" s="159" t="s">
        <v>1058</v>
      </c>
      <c r="B1225" s="173">
        <v>0</v>
      </c>
      <c r="C1225" s="174"/>
    </row>
    <row r="1226" spans="1:3">
      <c r="A1226" s="159" t="s">
        <v>1059</v>
      </c>
      <c r="B1226" s="173">
        <v>0</v>
      </c>
      <c r="C1226" s="174"/>
    </row>
    <row r="1227" spans="1:3">
      <c r="A1227" s="159" t="s">
        <v>1060</v>
      </c>
      <c r="B1227" s="173">
        <v>0</v>
      </c>
      <c r="C1227" s="174"/>
    </row>
    <row r="1228" spans="1:3">
      <c r="A1228" s="159" t="s">
        <v>1061</v>
      </c>
      <c r="B1228" s="173">
        <v>0</v>
      </c>
      <c r="C1228" s="174"/>
    </row>
    <row r="1229" spans="1:3">
      <c r="A1229" s="159" t="s">
        <v>1062</v>
      </c>
      <c r="B1229" s="173">
        <v>0</v>
      </c>
      <c r="C1229" s="174"/>
    </row>
    <row r="1230" spans="1:3">
      <c r="A1230" s="159" t="s">
        <v>1063</v>
      </c>
      <c r="B1230" s="173">
        <v>163</v>
      </c>
      <c r="C1230" s="174"/>
    </row>
    <row r="1231" spans="1:3">
      <c r="A1231" s="159" t="s">
        <v>1064</v>
      </c>
      <c r="B1231" s="173">
        <v>0</v>
      </c>
      <c r="C1231" s="174"/>
    </row>
    <row r="1232" spans="1:3">
      <c r="A1232" s="159" t="s">
        <v>1065</v>
      </c>
      <c r="B1232" s="173">
        <v>0</v>
      </c>
      <c r="C1232" s="174"/>
    </row>
    <row r="1233" spans="1:3">
      <c r="A1233" s="159" t="s">
        <v>1066</v>
      </c>
      <c r="B1233" s="173">
        <v>0</v>
      </c>
      <c r="C1233" s="174"/>
    </row>
    <row r="1234" spans="1:3">
      <c r="A1234" s="159" t="s">
        <v>1067</v>
      </c>
      <c r="B1234" s="173">
        <v>0</v>
      </c>
      <c r="C1234" s="174"/>
    </row>
    <row r="1235" spans="1:3">
      <c r="A1235" s="159" t="s">
        <v>1068</v>
      </c>
      <c r="B1235" s="173">
        <v>0</v>
      </c>
      <c r="C1235" s="174"/>
    </row>
    <row r="1236" spans="1:3">
      <c r="A1236" s="159" t="s">
        <v>1069</v>
      </c>
      <c r="B1236" s="173">
        <v>0</v>
      </c>
      <c r="C1236" s="174"/>
    </row>
    <row r="1237" spans="1:3">
      <c r="A1237" s="159" t="s">
        <v>123</v>
      </c>
      <c r="B1237" s="173">
        <v>0</v>
      </c>
      <c r="C1237" s="174"/>
    </row>
    <row r="1238" spans="1:3">
      <c r="A1238" s="159" t="s">
        <v>1070</v>
      </c>
      <c r="B1238" s="173">
        <v>480</v>
      </c>
      <c r="C1238" s="174"/>
    </row>
    <row r="1239" spans="1:3">
      <c r="A1239" s="159" t="s">
        <v>1071</v>
      </c>
      <c r="B1239" s="173">
        <v>0</v>
      </c>
      <c r="C1239" s="174"/>
    </row>
    <row r="1240" spans="1:3">
      <c r="A1240" s="159" t="s">
        <v>114</v>
      </c>
      <c r="B1240" s="173">
        <v>0</v>
      </c>
      <c r="C1240" s="174"/>
    </row>
    <row r="1241" spans="1:3">
      <c r="A1241" s="159" t="s">
        <v>115</v>
      </c>
      <c r="B1241" s="173">
        <v>0</v>
      </c>
      <c r="C1241" s="174"/>
    </row>
    <row r="1242" spans="1:3">
      <c r="A1242" s="159" t="s">
        <v>116</v>
      </c>
      <c r="B1242" s="173">
        <v>0</v>
      </c>
      <c r="C1242" s="174"/>
    </row>
    <row r="1243" spans="1:3">
      <c r="A1243" s="159" t="s">
        <v>1072</v>
      </c>
      <c r="B1243" s="173">
        <v>0</v>
      </c>
      <c r="C1243" s="174"/>
    </row>
    <row r="1244" spans="1:3">
      <c r="A1244" s="159" t="s">
        <v>1073</v>
      </c>
      <c r="B1244" s="173">
        <v>0</v>
      </c>
      <c r="C1244" s="174"/>
    </row>
    <row r="1245" spans="1:3">
      <c r="A1245" s="159" t="s">
        <v>1074</v>
      </c>
      <c r="B1245" s="173">
        <v>0</v>
      </c>
      <c r="C1245" s="174"/>
    </row>
    <row r="1246" spans="1:3">
      <c r="A1246" s="159" t="s">
        <v>1075</v>
      </c>
      <c r="B1246" s="173">
        <v>0</v>
      </c>
      <c r="C1246" s="174"/>
    </row>
    <row r="1247" spans="1:3">
      <c r="A1247" s="159" t="s">
        <v>1076</v>
      </c>
      <c r="B1247" s="173">
        <v>0</v>
      </c>
      <c r="C1247" s="174"/>
    </row>
    <row r="1248" spans="1:3">
      <c r="A1248" s="159" t="s">
        <v>1077</v>
      </c>
      <c r="B1248" s="173">
        <v>0</v>
      </c>
      <c r="C1248" s="174"/>
    </row>
    <row r="1249" spans="1:3">
      <c r="A1249" s="159" t="s">
        <v>1078</v>
      </c>
      <c r="B1249" s="173">
        <v>0</v>
      </c>
      <c r="C1249" s="174"/>
    </row>
    <row r="1250" spans="1:3">
      <c r="A1250" s="159" t="s">
        <v>1079</v>
      </c>
      <c r="B1250" s="173">
        <v>0</v>
      </c>
      <c r="C1250" s="174"/>
    </row>
    <row r="1251" spans="1:3">
      <c r="A1251" s="159" t="s">
        <v>1080</v>
      </c>
      <c r="B1251" s="173">
        <v>0</v>
      </c>
      <c r="C1251" s="174"/>
    </row>
    <row r="1252" spans="1:3">
      <c r="A1252" s="159" t="s">
        <v>1081</v>
      </c>
      <c r="B1252" s="173">
        <v>0</v>
      </c>
      <c r="C1252" s="174"/>
    </row>
    <row r="1253" spans="1:3">
      <c r="A1253" s="159" t="s">
        <v>1082</v>
      </c>
      <c r="B1253" s="173">
        <v>0</v>
      </c>
      <c r="C1253" s="174"/>
    </row>
    <row r="1254" spans="1:3">
      <c r="A1254" s="159" t="s">
        <v>1083</v>
      </c>
      <c r="B1254" s="173">
        <v>0</v>
      </c>
      <c r="C1254" s="174"/>
    </row>
    <row r="1255" spans="1:3">
      <c r="A1255" s="159" t="s">
        <v>1084</v>
      </c>
      <c r="B1255" s="173">
        <v>0</v>
      </c>
      <c r="C1255" s="174"/>
    </row>
    <row r="1256" spans="1:3">
      <c r="A1256" s="159" t="s">
        <v>123</v>
      </c>
      <c r="B1256" s="173">
        <v>0</v>
      </c>
      <c r="C1256" s="174"/>
    </row>
    <row r="1257" spans="1:3">
      <c r="A1257" s="159" t="s">
        <v>1085</v>
      </c>
      <c r="B1257" s="173">
        <v>0</v>
      </c>
      <c r="C1257" s="174"/>
    </row>
    <row r="1258" spans="1:3">
      <c r="A1258" s="159" t="s">
        <v>1086</v>
      </c>
      <c r="B1258" s="173">
        <v>0</v>
      </c>
      <c r="C1258" s="174"/>
    </row>
    <row r="1259" spans="1:3">
      <c r="A1259" s="159" t="s">
        <v>114</v>
      </c>
      <c r="B1259" s="173">
        <v>0</v>
      </c>
      <c r="C1259" s="174"/>
    </row>
    <row r="1260" spans="1:3">
      <c r="A1260" s="159" t="s">
        <v>115</v>
      </c>
      <c r="B1260" s="173">
        <v>0</v>
      </c>
      <c r="C1260" s="174"/>
    </row>
    <row r="1261" spans="1:3">
      <c r="A1261" s="159" t="s">
        <v>116</v>
      </c>
      <c r="B1261" s="173">
        <v>0</v>
      </c>
      <c r="C1261" s="174"/>
    </row>
    <row r="1262" spans="1:3">
      <c r="A1262" s="159" t="s">
        <v>1087</v>
      </c>
      <c r="B1262" s="173">
        <v>0</v>
      </c>
      <c r="C1262" s="174"/>
    </row>
    <row r="1263" spans="1:3">
      <c r="A1263" s="159" t="s">
        <v>1088</v>
      </c>
      <c r="B1263" s="173">
        <v>0</v>
      </c>
      <c r="C1263" s="174"/>
    </row>
    <row r="1264" spans="1:3">
      <c r="A1264" s="159" t="s">
        <v>1089</v>
      </c>
      <c r="B1264" s="173">
        <v>0</v>
      </c>
      <c r="C1264" s="174"/>
    </row>
    <row r="1265" spans="1:3">
      <c r="A1265" s="159" t="s">
        <v>123</v>
      </c>
      <c r="B1265" s="173">
        <v>0</v>
      </c>
      <c r="C1265" s="174"/>
    </row>
    <row r="1266" spans="1:3">
      <c r="A1266" s="159" t="s">
        <v>1090</v>
      </c>
      <c r="B1266" s="173">
        <v>0</v>
      </c>
      <c r="C1266" s="174"/>
    </row>
    <row r="1267" spans="1:3">
      <c r="A1267" s="159" t="s">
        <v>1091</v>
      </c>
      <c r="B1267" s="173">
        <v>0</v>
      </c>
      <c r="C1267" s="174"/>
    </row>
    <row r="1268" spans="1:3">
      <c r="A1268" s="159" t="s">
        <v>114</v>
      </c>
      <c r="B1268" s="173">
        <v>0</v>
      </c>
      <c r="C1268" s="174"/>
    </row>
    <row r="1269" spans="1:3">
      <c r="A1269" s="159" t="s">
        <v>115</v>
      </c>
      <c r="B1269" s="173">
        <v>0</v>
      </c>
      <c r="C1269" s="174"/>
    </row>
    <row r="1270" spans="1:3">
      <c r="A1270" s="159" t="s">
        <v>116</v>
      </c>
      <c r="B1270" s="173">
        <v>0</v>
      </c>
      <c r="C1270" s="174"/>
    </row>
    <row r="1271" spans="1:3">
      <c r="A1271" s="159" t="s">
        <v>1092</v>
      </c>
      <c r="B1271" s="173">
        <v>0</v>
      </c>
      <c r="C1271" s="174"/>
    </row>
    <row r="1272" spans="1:3">
      <c r="A1272" s="159" t="s">
        <v>1093</v>
      </c>
      <c r="B1272" s="173">
        <v>0</v>
      </c>
      <c r="C1272" s="174"/>
    </row>
    <row r="1273" spans="1:3">
      <c r="A1273" s="159" t="s">
        <v>1094</v>
      </c>
      <c r="B1273" s="173">
        <v>0</v>
      </c>
      <c r="C1273" s="174"/>
    </row>
    <row r="1274" spans="1:3">
      <c r="A1274" s="159" t="s">
        <v>1095</v>
      </c>
      <c r="B1274" s="173">
        <v>0</v>
      </c>
      <c r="C1274" s="174"/>
    </row>
    <row r="1275" spans="1:3">
      <c r="A1275" s="159" t="s">
        <v>1096</v>
      </c>
      <c r="B1275" s="173">
        <v>0</v>
      </c>
      <c r="C1275" s="174"/>
    </row>
    <row r="1276" spans="1:3">
      <c r="A1276" s="159" t="s">
        <v>1097</v>
      </c>
      <c r="B1276" s="173">
        <v>0</v>
      </c>
      <c r="C1276" s="174"/>
    </row>
    <row r="1277" spans="1:3">
      <c r="A1277" s="159" t="s">
        <v>1098</v>
      </c>
      <c r="B1277" s="173">
        <v>0</v>
      </c>
      <c r="C1277" s="174"/>
    </row>
    <row r="1278" spans="1:3">
      <c r="A1278" s="159" t="s">
        <v>1099</v>
      </c>
      <c r="B1278" s="173">
        <v>0</v>
      </c>
      <c r="C1278" s="174"/>
    </row>
    <row r="1279" spans="1:3">
      <c r="A1279" s="159" t="s">
        <v>1100</v>
      </c>
      <c r="B1279" s="173">
        <v>0</v>
      </c>
      <c r="C1279" s="174"/>
    </row>
    <row r="1280" spans="1:3">
      <c r="A1280" s="159" t="s">
        <v>1101</v>
      </c>
      <c r="B1280" s="173">
        <f>SUM(B1281:B1294)</f>
        <v>5</v>
      </c>
      <c r="C1280" s="174"/>
    </row>
    <row r="1281" spans="1:3">
      <c r="A1281" s="159" t="s">
        <v>114</v>
      </c>
      <c r="B1281" s="173">
        <v>0</v>
      </c>
      <c r="C1281" s="174"/>
    </row>
    <row r="1282" spans="1:3">
      <c r="A1282" s="159" t="s">
        <v>115</v>
      </c>
      <c r="B1282" s="173">
        <v>0</v>
      </c>
      <c r="C1282" s="174"/>
    </row>
    <row r="1283" spans="1:3">
      <c r="A1283" s="159" t="s">
        <v>116</v>
      </c>
      <c r="B1283" s="173">
        <v>0</v>
      </c>
      <c r="C1283" s="174"/>
    </row>
    <row r="1284" spans="1:3">
      <c r="A1284" s="159" t="s">
        <v>1102</v>
      </c>
      <c r="B1284" s="173">
        <v>0</v>
      </c>
      <c r="C1284" s="174"/>
    </row>
    <row r="1285" spans="1:3">
      <c r="A1285" s="159" t="s">
        <v>1103</v>
      </c>
      <c r="B1285" s="173">
        <v>0</v>
      </c>
      <c r="C1285" s="174"/>
    </row>
    <row r="1286" spans="1:3">
      <c r="A1286" s="159" t="s">
        <v>1104</v>
      </c>
      <c r="B1286" s="173">
        <v>0</v>
      </c>
      <c r="C1286" s="174"/>
    </row>
    <row r="1287" spans="1:3">
      <c r="A1287" s="159" t="s">
        <v>1105</v>
      </c>
      <c r="B1287" s="173">
        <v>0</v>
      </c>
      <c r="C1287" s="174"/>
    </row>
    <row r="1288" spans="1:3">
      <c r="A1288" s="159" t="s">
        <v>1106</v>
      </c>
      <c r="B1288" s="173">
        <v>5</v>
      </c>
      <c r="C1288" s="174"/>
    </row>
    <row r="1289" spans="1:3">
      <c r="A1289" s="159" t="s">
        <v>1107</v>
      </c>
      <c r="B1289" s="173">
        <v>0</v>
      </c>
      <c r="C1289" s="174"/>
    </row>
    <row r="1290" spans="1:3">
      <c r="A1290" s="159" t="s">
        <v>1108</v>
      </c>
      <c r="B1290" s="173">
        <v>0</v>
      </c>
      <c r="C1290" s="174"/>
    </row>
    <row r="1291" spans="1:3">
      <c r="A1291" s="159" t="s">
        <v>1109</v>
      </c>
      <c r="B1291" s="173">
        <v>0</v>
      </c>
      <c r="C1291" s="174"/>
    </row>
    <row r="1292" spans="1:3">
      <c r="A1292" s="159" t="s">
        <v>1110</v>
      </c>
      <c r="B1292" s="173">
        <v>0</v>
      </c>
      <c r="C1292" s="174"/>
    </row>
    <row r="1293" spans="1:3">
      <c r="A1293" s="159" t="s">
        <v>1111</v>
      </c>
      <c r="B1293" s="173">
        <v>0</v>
      </c>
      <c r="C1293" s="174"/>
    </row>
    <row r="1294" spans="1:3">
      <c r="A1294" s="159" t="s">
        <v>1112</v>
      </c>
      <c r="B1294" s="173">
        <v>0</v>
      </c>
      <c r="C1294" s="174"/>
    </row>
    <row r="1295" spans="1:3">
      <c r="A1295" s="159" t="s">
        <v>1113</v>
      </c>
      <c r="B1295" s="173">
        <v>0</v>
      </c>
      <c r="C1295" s="174"/>
    </row>
    <row r="1296" spans="1:3">
      <c r="A1296" s="159" t="s">
        <v>1114</v>
      </c>
      <c r="B1296" s="173">
        <v>0</v>
      </c>
      <c r="C1296" s="174"/>
    </row>
    <row r="1297" spans="1:3">
      <c r="A1297" s="159" t="s">
        <v>1115</v>
      </c>
      <c r="B1297" s="173">
        <f>SUM(B1298,B1307,B1311)</f>
        <v>4081</v>
      </c>
      <c r="C1297" s="174"/>
    </row>
    <row r="1298" spans="1:3">
      <c r="A1298" s="159" t="s">
        <v>1116</v>
      </c>
      <c r="B1298" s="173">
        <f>SUM(B1299:B1306)</f>
        <v>4081</v>
      </c>
      <c r="C1298" s="174"/>
    </row>
    <row r="1299" spans="1:3">
      <c r="A1299" s="159" t="s">
        <v>1117</v>
      </c>
      <c r="B1299" s="173">
        <v>0</v>
      </c>
      <c r="C1299" s="174"/>
    </row>
    <row r="1300" spans="1:3">
      <c r="A1300" s="159" t="s">
        <v>1118</v>
      </c>
      <c r="B1300" s="173">
        <v>0</v>
      </c>
      <c r="C1300" s="174"/>
    </row>
    <row r="1301" spans="1:3">
      <c r="A1301" s="159" t="s">
        <v>1119</v>
      </c>
      <c r="B1301" s="173">
        <v>3403</v>
      </c>
      <c r="C1301" s="174"/>
    </row>
    <row r="1302" spans="1:3">
      <c r="A1302" s="159" t="s">
        <v>1120</v>
      </c>
      <c r="B1302" s="173">
        <v>0</v>
      </c>
      <c r="C1302" s="174"/>
    </row>
    <row r="1303" spans="1:3">
      <c r="A1303" s="159" t="s">
        <v>1121</v>
      </c>
      <c r="B1303" s="173">
        <v>44</v>
      </c>
      <c r="C1303" s="174"/>
    </row>
    <row r="1304" spans="1:3">
      <c r="A1304" s="159" t="s">
        <v>1122</v>
      </c>
      <c r="B1304" s="173">
        <v>0</v>
      </c>
      <c r="C1304" s="174"/>
    </row>
    <row r="1305" spans="1:3">
      <c r="A1305" s="159" t="s">
        <v>1123</v>
      </c>
      <c r="B1305" s="173">
        <v>4</v>
      </c>
      <c r="C1305" s="174"/>
    </row>
    <row r="1306" spans="1:3">
      <c r="A1306" s="159" t="s">
        <v>1124</v>
      </c>
      <c r="B1306" s="173">
        <v>630</v>
      </c>
      <c r="C1306" s="174"/>
    </row>
    <row r="1307" spans="1:3">
      <c r="A1307" s="159" t="s">
        <v>1125</v>
      </c>
      <c r="B1307" s="173">
        <v>0</v>
      </c>
      <c r="C1307" s="174"/>
    </row>
    <row r="1308" spans="1:3">
      <c r="A1308" s="159" t="s">
        <v>1126</v>
      </c>
      <c r="B1308" s="173">
        <v>0</v>
      </c>
      <c r="C1308" s="174"/>
    </row>
    <row r="1309" spans="1:3">
      <c r="A1309" s="159" t="s">
        <v>1127</v>
      </c>
      <c r="B1309" s="173">
        <v>0</v>
      </c>
      <c r="C1309" s="174"/>
    </row>
    <row r="1310" spans="1:3">
      <c r="A1310" s="159" t="s">
        <v>1128</v>
      </c>
      <c r="B1310" s="173">
        <v>0</v>
      </c>
      <c r="C1310" s="174"/>
    </row>
    <row r="1311" spans="1:3">
      <c r="A1311" s="159" t="s">
        <v>1129</v>
      </c>
      <c r="B1311" s="173">
        <v>0</v>
      </c>
      <c r="C1311" s="174"/>
    </row>
    <row r="1312" spans="1:3">
      <c r="A1312" s="159" t="s">
        <v>1130</v>
      </c>
      <c r="B1312" s="173">
        <v>0</v>
      </c>
      <c r="C1312" s="174"/>
    </row>
    <row r="1313" spans="1:3">
      <c r="A1313" s="159" t="s">
        <v>1131</v>
      </c>
      <c r="B1313" s="173">
        <v>0</v>
      </c>
      <c r="C1313" s="174"/>
    </row>
    <row r="1314" spans="1:3">
      <c r="A1314" s="159" t="s">
        <v>1132</v>
      </c>
      <c r="B1314" s="173">
        <v>0</v>
      </c>
      <c r="C1314" s="174"/>
    </row>
    <row r="1315" spans="1:3">
      <c r="A1315" s="159" t="s">
        <v>1133</v>
      </c>
      <c r="B1315" s="173">
        <f>SUM(B1316,B1331,B1345,B1350,B1356)</f>
        <v>2</v>
      </c>
      <c r="C1315" s="174"/>
    </row>
    <row r="1316" spans="1:3">
      <c r="A1316" s="159" t="s">
        <v>1134</v>
      </c>
      <c r="B1316" s="173">
        <f>SUM(B1317:B1330)</f>
        <v>0</v>
      </c>
      <c r="C1316" s="174"/>
    </row>
    <row r="1317" spans="1:3">
      <c r="A1317" s="159" t="s">
        <v>114</v>
      </c>
      <c r="B1317" s="173">
        <v>0</v>
      </c>
      <c r="C1317" s="174"/>
    </row>
    <row r="1318" spans="1:3">
      <c r="A1318" s="159" t="s">
        <v>115</v>
      </c>
      <c r="B1318" s="173">
        <v>0</v>
      </c>
      <c r="C1318" s="174"/>
    </row>
    <row r="1319" spans="1:3">
      <c r="A1319" s="159" t="s">
        <v>116</v>
      </c>
      <c r="B1319" s="173">
        <v>0</v>
      </c>
      <c r="C1319" s="174"/>
    </row>
    <row r="1320" spans="1:3">
      <c r="A1320" s="159" t="s">
        <v>1135</v>
      </c>
      <c r="B1320" s="173">
        <v>0</v>
      </c>
      <c r="C1320" s="174"/>
    </row>
    <row r="1321" spans="1:3">
      <c r="A1321" s="159" t="s">
        <v>1136</v>
      </c>
      <c r="B1321" s="173">
        <v>0</v>
      </c>
      <c r="C1321" s="174"/>
    </row>
    <row r="1322" spans="1:3">
      <c r="A1322" s="159" t="s">
        <v>1137</v>
      </c>
      <c r="B1322" s="173">
        <v>0</v>
      </c>
      <c r="C1322" s="174"/>
    </row>
    <row r="1323" spans="1:3">
      <c r="A1323" s="159" t="s">
        <v>1138</v>
      </c>
      <c r="B1323" s="173">
        <v>0</v>
      </c>
      <c r="C1323" s="174"/>
    </row>
    <row r="1324" spans="1:3">
      <c r="A1324" s="159" t="s">
        <v>1139</v>
      </c>
      <c r="B1324" s="173">
        <v>0</v>
      </c>
      <c r="C1324" s="174"/>
    </row>
    <row r="1325" spans="1:3">
      <c r="A1325" s="159" t="s">
        <v>1140</v>
      </c>
      <c r="B1325" s="173">
        <v>0</v>
      </c>
      <c r="C1325" s="174"/>
    </row>
    <row r="1326" spans="1:3">
      <c r="A1326" s="159" t="s">
        <v>1141</v>
      </c>
      <c r="B1326" s="173">
        <v>0</v>
      </c>
      <c r="C1326" s="174"/>
    </row>
    <row r="1327" spans="1:3">
      <c r="A1327" s="159" t="s">
        <v>1142</v>
      </c>
      <c r="B1327" s="173">
        <v>0</v>
      </c>
      <c r="C1327" s="174"/>
    </row>
    <row r="1328" spans="1:3">
      <c r="A1328" s="159" t="s">
        <v>1143</v>
      </c>
      <c r="B1328" s="173">
        <v>0</v>
      </c>
      <c r="C1328" s="174"/>
    </row>
    <row r="1329" spans="1:3">
      <c r="A1329" s="159" t="s">
        <v>123</v>
      </c>
      <c r="B1329" s="173">
        <v>0</v>
      </c>
      <c r="C1329" s="174"/>
    </row>
    <row r="1330" spans="1:3">
      <c r="A1330" s="159" t="s">
        <v>1144</v>
      </c>
      <c r="B1330" s="173">
        <v>0</v>
      </c>
      <c r="C1330" s="174"/>
    </row>
    <row r="1331" spans="1:3">
      <c r="A1331" s="159" t="s">
        <v>1145</v>
      </c>
      <c r="B1331" s="173">
        <f>SUM(B1332:B1344)</f>
        <v>0</v>
      </c>
      <c r="C1331" s="174"/>
    </row>
    <row r="1332" spans="1:3">
      <c r="A1332" s="159" t="s">
        <v>114</v>
      </c>
      <c r="B1332" s="173">
        <v>0</v>
      </c>
      <c r="C1332" s="174"/>
    </row>
    <row r="1333" spans="1:3">
      <c r="A1333" s="159" t="s">
        <v>115</v>
      </c>
      <c r="B1333" s="173">
        <v>0</v>
      </c>
      <c r="C1333" s="174"/>
    </row>
    <row r="1334" spans="1:3">
      <c r="A1334" s="159" t="s">
        <v>116</v>
      </c>
      <c r="B1334" s="173">
        <v>0</v>
      </c>
      <c r="C1334" s="174"/>
    </row>
    <row r="1335" spans="1:3">
      <c r="A1335" s="159" t="s">
        <v>1146</v>
      </c>
      <c r="B1335" s="173">
        <v>0</v>
      </c>
      <c r="C1335" s="174"/>
    </row>
    <row r="1336" spans="1:3">
      <c r="A1336" s="159" t="s">
        <v>1147</v>
      </c>
      <c r="B1336" s="173">
        <v>0</v>
      </c>
      <c r="C1336" s="174"/>
    </row>
    <row r="1337" spans="1:3">
      <c r="A1337" s="159" t="s">
        <v>1148</v>
      </c>
      <c r="B1337" s="173">
        <v>0</v>
      </c>
      <c r="C1337" s="174"/>
    </row>
    <row r="1338" spans="1:3">
      <c r="A1338" s="159" t="s">
        <v>1149</v>
      </c>
      <c r="B1338" s="173">
        <v>0</v>
      </c>
      <c r="C1338" s="174"/>
    </row>
    <row r="1339" spans="1:3">
      <c r="A1339" s="159" t="s">
        <v>1150</v>
      </c>
      <c r="B1339" s="173">
        <v>0</v>
      </c>
      <c r="C1339" s="174"/>
    </row>
    <row r="1340" spans="1:3">
      <c r="A1340" s="159" t="s">
        <v>1151</v>
      </c>
      <c r="B1340" s="173">
        <v>0</v>
      </c>
      <c r="C1340" s="174"/>
    </row>
    <row r="1341" spans="1:3">
      <c r="A1341" s="159" t="s">
        <v>1152</v>
      </c>
      <c r="B1341" s="173">
        <v>0</v>
      </c>
      <c r="C1341" s="174"/>
    </row>
    <row r="1342" spans="1:3">
      <c r="A1342" s="159" t="s">
        <v>1153</v>
      </c>
      <c r="B1342" s="173">
        <v>0</v>
      </c>
      <c r="C1342" s="174"/>
    </row>
    <row r="1343" spans="1:3">
      <c r="A1343" s="159" t="s">
        <v>123</v>
      </c>
      <c r="B1343" s="173">
        <v>0</v>
      </c>
      <c r="C1343" s="174"/>
    </row>
    <row r="1344" spans="1:3">
      <c r="A1344" s="159" t="s">
        <v>1154</v>
      </c>
      <c r="B1344" s="173">
        <v>0</v>
      </c>
      <c r="C1344" s="174"/>
    </row>
    <row r="1345" spans="1:3">
      <c r="A1345" s="159" t="s">
        <v>1155</v>
      </c>
      <c r="B1345" s="173">
        <f>SUM(B1346:B1349)</f>
        <v>0</v>
      </c>
      <c r="C1345" s="174"/>
    </row>
    <row r="1346" spans="1:3">
      <c r="A1346" s="159" t="s">
        <v>1156</v>
      </c>
      <c r="B1346" s="173">
        <v>0</v>
      </c>
      <c r="C1346" s="174"/>
    </row>
    <row r="1347" spans="1:3">
      <c r="A1347" s="159" t="s">
        <v>1157</v>
      </c>
      <c r="B1347" s="173">
        <v>0</v>
      </c>
      <c r="C1347" s="174"/>
    </row>
    <row r="1348" spans="1:3">
      <c r="A1348" s="159" t="s">
        <v>1158</v>
      </c>
      <c r="B1348" s="173">
        <v>0</v>
      </c>
      <c r="C1348" s="174"/>
    </row>
    <row r="1349" spans="1:3">
      <c r="A1349" s="159" t="s">
        <v>1159</v>
      </c>
      <c r="B1349" s="173">
        <v>0</v>
      </c>
      <c r="C1349" s="174"/>
    </row>
    <row r="1350" spans="1:3">
      <c r="A1350" s="159" t="s">
        <v>1160</v>
      </c>
      <c r="B1350" s="173">
        <f>SUM(B1351:B1355)</f>
        <v>0</v>
      </c>
      <c r="C1350" s="174"/>
    </row>
    <row r="1351" spans="1:3">
      <c r="A1351" s="159" t="s">
        <v>1161</v>
      </c>
      <c r="B1351" s="173">
        <v>0</v>
      </c>
      <c r="C1351" s="174"/>
    </row>
    <row r="1352" spans="1:3">
      <c r="A1352" s="159" t="s">
        <v>1162</v>
      </c>
      <c r="B1352" s="173">
        <v>0</v>
      </c>
      <c r="C1352" s="174"/>
    </row>
    <row r="1353" spans="1:3">
      <c r="A1353" s="159" t="s">
        <v>1163</v>
      </c>
      <c r="B1353" s="173">
        <v>0</v>
      </c>
      <c r="C1353" s="174"/>
    </row>
    <row r="1354" spans="1:3">
      <c r="A1354" s="159" t="s">
        <v>1164</v>
      </c>
      <c r="B1354" s="173">
        <v>0</v>
      </c>
      <c r="C1354" s="174"/>
    </row>
    <row r="1355" spans="1:3">
      <c r="A1355" s="159" t="s">
        <v>1165</v>
      </c>
      <c r="B1355" s="173">
        <v>0</v>
      </c>
      <c r="C1355" s="174"/>
    </row>
    <row r="1356" spans="1:3">
      <c r="A1356" s="159" t="s">
        <v>1166</v>
      </c>
      <c r="B1356" s="173">
        <f>SUM(B1357:B1367)</f>
        <v>2</v>
      </c>
      <c r="C1356" s="174"/>
    </row>
    <row r="1357" spans="1:3">
      <c r="A1357" s="159" t="s">
        <v>1167</v>
      </c>
      <c r="B1357" s="173">
        <v>0</v>
      </c>
      <c r="C1357" s="174"/>
    </row>
    <row r="1358" spans="1:3">
      <c r="A1358" s="159" t="s">
        <v>1168</v>
      </c>
      <c r="B1358" s="173">
        <v>0</v>
      </c>
      <c r="C1358" s="174"/>
    </row>
    <row r="1359" spans="1:3">
      <c r="A1359" s="159" t="s">
        <v>1169</v>
      </c>
      <c r="B1359" s="173">
        <v>0</v>
      </c>
      <c r="C1359" s="174"/>
    </row>
    <row r="1360" spans="1:3">
      <c r="A1360" s="159" t="s">
        <v>1170</v>
      </c>
      <c r="B1360" s="173">
        <v>0</v>
      </c>
      <c r="C1360" s="174"/>
    </row>
    <row r="1361" spans="1:3">
      <c r="A1361" s="159" t="s">
        <v>1171</v>
      </c>
      <c r="B1361" s="173">
        <v>0</v>
      </c>
      <c r="C1361" s="174"/>
    </row>
    <row r="1362" spans="1:3">
      <c r="A1362" s="159" t="s">
        <v>1172</v>
      </c>
      <c r="B1362" s="173">
        <v>0</v>
      </c>
      <c r="C1362" s="174"/>
    </row>
    <row r="1363" spans="1:3">
      <c r="A1363" s="159" t="s">
        <v>1173</v>
      </c>
      <c r="B1363" s="173">
        <v>0</v>
      </c>
      <c r="C1363" s="174"/>
    </row>
    <row r="1364" spans="1:3">
      <c r="A1364" s="159" t="s">
        <v>1174</v>
      </c>
      <c r="B1364" s="173">
        <v>0</v>
      </c>
      <c r="C1364" s="174"/>
    </row>
    <row r="1365" spans="1:3">
      <c r="A1365" s="159" t="s">
        <v>1175</v>
      </c>
      <c r="B1365" s="173">
        <v>2</v>
      </c>
      <c r="C1365" s="174"/>
    </row>
    <row r="1366" spans="1:3">
      <c r="A1366" s="159" t="s">
        <v>1176</v>
      </c>
      <c r="B1366" s="173">
        <v>0</v>
      </c>
      <c r="C1366" s="174"/>
    </row>
    <row r="1367" spans="1:3">
      <c r="A1367" s="159" t="s">
        <v>1177</v>
      </c>
      <c r="B1367" s="173">
        <v>0</v>
      </c>
      <c r="C1367" s="174"/>
    </row>
    <row r="1368" spans="1:3">
      <c r="A1368" s="159" t="s">
        <v>1178</v>
      </c>
      <c r="B1368" s="173">
        <f>B1369</f>
        <v>170</v>
      </c>
      <c r="C1368" s="174"/>
    </row>
    <row r="1369" spans="1:3">
      <c r="A1369" s="159" t="s">
        <v>1179</v>
      </c>
      <c r="B1369" s="173">
        <f>B1370</f>
        <v>170</v>
      </c>
      <c r="C1369" s="174"/>
    </row>
    <row r="1370" spans="1:3">
      <c r="A1370" s="159" t="s">
        <v>1180</v>
      </c>
      <c r="B1370" s="173">
        <v>170</v>
      </c>
      <c r="C1370" s="174"/>
    </row>
    <row r="1371" spans="1:3">
      <c r="A1371" s="159" t="s">
        <v>1181</v>
      </c>
      <c r="B1371" s="173">
        <v>2129</v>
      </c>
      <c r="C1371" s="174"/>
    </row>
    <row r="1372" spans="1:3">
      <c r="A1372" s="159" t="s">
        <v>1182</v>
      </c>
      <c r="B1372" s="173">
        <v>2129</v>
      </c>
      <c r="C1372" s="174"/>
    </row>
    <row r="1373" spans="1:3">
      <c r="A1373" s="159" t="s">
        <v>1183</v>
      </c>
      <c r="B1373" s="173">
        <v>2129</v>
      </c>
      <c r="C1373" s="174"/>
    </row>
    <row r="1374" spans="1:3">
      <c r="A1374" s="159" t="s">
        <v>1184</v>
      </c>
      <c r="B1374" s="173">
        <v>0</v>
      </c>
      <c r="C1374" s="174"/>
    </row>
    <row r="1375" spans="1:3">
      <c r="A1375" s="159" t="s">
        <v>1185</v>
      </c>
      <c r="B1375" s="173">
        <v>0</v>
      </c>
      <c r="C1375" s="174"/>
    </row>
    <row r="1376" spans="1:3">
      <c r="A1376" s="159" t="s">
        <v>1186</v>
      </c>
      <c r="B1376" s="173">
        <v>0</v>
      </c>
      <c r="C1376" s="174"/>
    </row>
    <row r="1377" spans="1:3">
      <c r="A1377" s="159" t="s">
        <v>1187</v>
      </c>
      <c r="B1377" s="173">
        <v>91</v>
      </c>
      <c r="C1377" s="174"/>
    </row>
    <row r="1378" spans="1:3">
      <c r="A1378" s="159" t="s">
        <v>1188</v>
      </c>
      <c r="B1378" s="173">
        <v>91</v>
      </c>
      <c r="C1378" s="174"/>
    </row>
    <row r="1379" spans="1:3">
      <c r="A1379" s="159"/>
      <c r="B1379" s="173"/>
      <c r="C1379" s="174"/>
    </row>
    <row r="1380" spans="1:2">
      <c r="A1380" s="171" t="s">
        <v>1189</v>
      </c>
      <c r="B1380" s="173">
        <v>96016</v>
      </c>
    </row>
  </sheetData>
  <mergeCells count="1">
    <mergeCell ref="A1:B1"/>
  </mergeCells>
  <pageMargins left="0.75" right="0.75" top="1" bottom="1" header="0.509027777777778" footer="0.509027777777778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ySplit="4" topLeftCell="A62" activePane="bottomLeft" state="frozen"/>
      <selection/>
      <selection pane="bottomLeft" activeCell="C46" sqref="C46"/>
    </sheetView>
  </sheetViews>
  <sheetFormatPr defaultColWidth="9" defaultRowHeight="14.25" outlineLevelCol="4"/>
  <cols>
    <col min="1" max="1" width="18.4166666666667" style="165" customWidth="1"/>
    <col min="2" max="2" width="38.6666666666667" style="165" customWidth="1"/>
    <col min="3" max="3" width="26.5" style="166" customWidth="1"/>
    <col min="4" max="4" width="5.16666666666667" style="166" customWidth="1"/>
    <col min="5" max="16384" width="9" style="166"/>
  </cols>
  <sheetData>
    <row r="1" ht="22.5" spans="1:3">
      <c r="A1" s="167" t="s">
        <v>1190</v>
      </c>
      <c r="B1" s="167"/>
      <c r="C1" s="168"/>
    </row>
    <row r="3" s="163" customFormat="1" ht="13.5" spans="1:3">
      <c r="A3" s="169" t="s">
        <v>1191</v>
      </c>
      <c r="B3" s="143"/>
      <c r="C3" s="170" t="s">
        <v>31</v>
      </c>
    </row>
    <row r="4" s="164" customFormat="1" ht="25.5" customHeight="1" spans="1:5">
      <c r="A4" s="171" t="s">
        <v>1192</v>
      </c>
      <c r="B4" s="171" t="s">
        <v>1193</v>
      </c>
      <c r="C4" s="172" t="s">
        <v>111</v>
      </c>
      <c r="E4" s="166"/>
    </row>
    <row r="5" spans="1:3">
      <c r="A5" s="159">
        <v>501</v>
      </c>
      <c r="B5" s="160" t="s">
        <v>1194</v>
      </c>
      <c r="C5" s="162">
        <v>7002</v>
      </c>
    </row>
    <row r="6" spans="1:3">
      <c r="A6" s="159">
        <v>50101</v>
      </c>
      <c r="B6" s="159" t="s">
        <v>1195</v>
      </c>
      <c r="C6" s="162">
        <v>4475</v>
      </c>
    </row>
    <row r="7" ht="15.5" customHeight="1" spans="1:3">
      <c r="A7" s="159">
        <v>50102</v>
      </c>
      <c r="B7" s="159" t="s">
        <v>1196</v>
      </c>
      <c r="C7" s="162">
        <v>1224</v>
      </c>
    </row>
    <row r="8" ht="15.5" customHeight="1" spans="1:3">
      <c r="A8" s="159">
        <v>50103</v>
      </c>
      <c r="B8" s="159" t="s">
        <v>1197</v>
      </c>
      <c r="C8" s="162">
        <v>307</v>
      </c>
    </row>
    <row r="9" ht="15" customHeight="1" spans="1:3">
      <c r="A9" s="159">
        <v>50199</v>
      </c>
      <c r="B9" s="159" t="s">
        <v>1198</v>
      </c>
      <c r="C9" s="162">
        <v>996</v>
      </c>
    </row>
    <row r="10" ht="15.5" customHeight="1" spans="1:3">
      <c r="A10" s="159">
        <v>502</v>
      </c>
      <c r="B10" s="160" t="s">
        <v>1199</v>
      </c>
      <c r="C10" s="162">
        <v>13916</v>
      </c>
    </row>
    <row r="11" ht="15.5" customHeight="1" spans="1:3">
      <c r="A11" s="159">
        <v>50201</v>
      </c>
      <c r="B11" s="159" t="s">
        <v>1200</v>
      </c>
      <c r="C11" s="162">
        <v>2323</v>
      </c>
    </row>
    <row r="12" ht="15.5" customHeight="1" spans="1:3">
      <c r="A12" s="159">
        <v>50202</v>
      </c>
      <c r="B12" s="159" t="s">
        <v>1201</v>
      </c>
      <c r="C12" s="162">
        <v>52</v>
      </c>
    </row>
    <row r="13" ht="15.5" customHeight="1" spans="1:3">
      <c r="A13" s="159">
        <v>50203</v>
      </c>
      <c r="B13" s="159" t="s">
        <v>1202</v>
      </c>
      <c r="C13" s="162">
        <v>36</v>
      </c>
    </row>
    <row r="14" ht="15.5" customHeight="1" spans="1:3">
      <c r="A14" s="159">
        <v>50204</v>
      </c>
      <c r="B14" s="159" t="s">
        <v>1203</v>
      </c>
      <c r="C14" s="162">
        <v>169</v>
      </c>
    </row>
    <row r="15" ht="15.5" customHeight="1" spans="1:3">
      <c r="A15" s="159">
        <v>50205</v>
      </c>
      <c r="B15" s="159" t="s">
        <v>1204</v>
      </c>
      <c r="C15" s="162">
        <v>2296</v>
      </c>
    </row>
    <row r="16" ht="15.5" customHeight="1" spans="1:3">
      <c r="A16" s="159">
        <v>50206</v>
      </c>
      <c r="B16" s="159" t="s">
        <v>1205</v>
      </c>
      <c r="C16" s="173">
        <v>34</v>
      </c>
    </row>
    <row r="17" ht="15.5" customHeight="1" spans="1:3">
      <c r="A17" s="159">
        <v>50207</v>
      </c>
      <c r="B17" s="159" t="s">
        <v>1206</v>
      </c>
      <c r="C17" s="173"/>
    </row>
    <row r="18" ht="15.5" customHeight="1" spans="1:3">
      <c r="A18" s="159">
        <v>50208</v>
      </c>
      <c r="B18" s="159" t="s">
        <v>1207</v>
      </c>
      <c r="C18" s="173">
        <v>142</v>
      </c>
    </row>
    <row r="19" ht="15.5" customHeight="1" spans="1:3">
      <c r="A19" s="159">
        <v>50209</v>
      </c>
      <c r="B19" s="159" t="s">
        <v>1208</v>
      </c>
      <c r="C19" s="173">
        <v>121</v>
      </c>
    </row>
    <row r="20" ht="15.5" customHeight="1" spans="1:3">
      <c r="A20" s="159">
        <v>50299</v>
      </c>
      <c r="B20" s="159" t="s">
        <v>1209</v>
      </c>
      <c r="C20" s="173">
        <v>8743</v>
      </c>
    </row>
    <row r="21" ht="15.5" customHeight="1" spans="1:3">
      <c r="A21" s="159">
        <v>503</v>
      </c>
      <c r="B21" s="160" t="s">
        <v>1210</v>
      </c>
      <c r="C21" s="173">
        <v>38971</v>
      </c>
    </row>
    <row r="22" ht="15.5" customHeight="1" spans="1:3">
      <c r="A22" s="159">
        <v>50301</v>
      </c>
      <c r="B22" s="159" t="s">
        <v>1211</v>
      </c>
      <c r="C22" s="173">
        <v>725</v>
      </c>
    </row>
    <row r="23" ht="15.5" customHeight="1" spans="1:3">
      <c r="A23" s="159">
        <v>50302</v>
      </c>
      <c r="B23" s="159" t="s">
        <v>1212</v>
      </c>
      <c r="C23" s="173">
        <v>16105</v>
      </c>
    </row>
    <row r="24" ht="15.5" customHeight="1" spans="1:3">
      <c r="A24" s="159">
        <v>50303</v>
      </c>
      <c r="B24" s="159" t="s">
        <v>1213</v>
      </c>
      <c r="C24" s="173"/>
    </row>
    <row r="25" ht="15.5" customHeight="1" spans="1:3">
      <c r="A25" s="159">
        <v>50305</v>
      </c>
      <c r="B25" s="159" t="s">
        <v>1214</v>
      </c>
      <c r="C25" s="173">
        <v>5493</v>
      </c>
    </row>
    <row r="26" ht="15.5" customHeight="1" spans="1:3">
      <c r="A26" s="159">
        <v>50306</v>
      </c>
      <c r="B26" s="159" t="s">
        <v>1215</v>
      </c>
      <c r="C26" s="173">
        <v>591</v>
      </c>
    </row>
    <row r="27" ht="15.5" customHeight="1" spans="1:3">
      <c r="A27" s="159">
        <v>50307</v>
      </c>
      <c r="B27" s="159" t="s">
        <v>1216</v>
      </c>
      <c r="C27" s="173">
        <v>111</v>
      </c>
    </row>
    <row r="28" ht="15.5" customHeight="1" spans="1:3">
      <c r="A28" s="159">
        <v>50399</v>
      </c>
      <c r="B28" s="159" t="s">
        <v>1217</v>
      </c>
      <c r="C28" s="173">
        <v>15946</v>
      </c>
    </row>
    <row r="29" ht="15.5" customHeight="1" spans="1:3">
      <c r="A29" s="159">
        <v>504</v>
      </c>
      <c r="B29" s="160" t="s">
        <v>1218</v>
      </c>
      <c r="C29" s="173">
        <v>121</v>
      </c>
    </row>
    <row r="30" ht="15.5" customHeight="1" spans="1:3">
      <c r="A30" s="159">
        <v>50401</v>
      </c>
      <c r="B30" s="159" t="s">
        <v>1211</v>
      </c>
      <c r="C30" s="173"/>
    </row>
    <row r="31" ht="15.5" customHeight="1" spans="1:3">
      <c r="A31" s="159">
        <v>50402</v>
      </c>
      <c r="B31" s="159" t="s">
        <v>1212</v>
      </c>
      <c r="C31" s="173">
        <v>121</v>
      </c>
    </row>
    <row r="32" ht="15.5" customHeight="1" spans="1:3">
      <c r="A32" s="159">
        <v>50403</v>
      </c>
      <c r="B32" s="159" t="s">
        <v>1213</v>
      </c>
      <c r="C32" s="173"/>
    </row>
    <row r="33" ht="15.5" customHeight="1" spans="1:3">
      <c r="A33" s="159">
        <v>50404</v>
      </c>
      <c r="B33" s="159" t="s">
        <v>1215</v>
      </c>
      <c r="C33" s="173"/>
    </row>
    <row r="34" ht="15.5" customHeight="1" spans="1:3">
      <c r="A34" s="159">
        <v>50405</v>
      </c>
      <c r="B34" s="159" t="s">
        <v>1216</v>
      </c>
      <c r="C34" s="173"/>
    </row>
    <row r="35" ht="15.5" customHeight="1" spans="1:3">
      <c r="A35" s="159">
        <v>50499</v>
      </c>
      <c r="B35" s="159" t="s">
        <v>1217</v>
      </c>
      <c r="C35" s="173"/>
    </row>
    <row r="36" ht="15.5" customHeight="1" spans="1:3">
      <c r="A36" s="159">
        <v>505</v>
      </c>
      <c r="B36" s="160" t="s">
        <v>1219</v>
      </c>
      <c r="C36" s="173">
        <v>12434</v>
      </c>
    </row>
    <row r="37" ht="15.5" customHeight="1" spans="1:3">
      <c r="A37" s="159">
        <v>50501</v>
      </c>
      <c r="B37" s="159" t="s">
        <v>1220</v>
      </c>
      <c r="C37" s="173">
        <v>9685</v>
      </c>
    </row>
    <row r="38" ht="15.5" customHeight="1" spans="1:3">
      <c r="A38" s="159">
        <v>50502</v>
      </c>
      <c r="B38" s="159" t="s">
        <v>1221</v>
      </c>
      <c r="C38" s="173">
        <v>2589</v>
      </c>
    </row>
    <row r="39" ht="15.5" customHeight="1" spans="1:3">
      <c r="A39" s="159">
        <v>50599</v>
      </c>
      <c r="B39" s="159" t="s">
        <v>1222</v>
      </c>
      <c r="C39" s="173">
        <v>160</v>
      </c>
    </row>
    <row r="40" ht="15.5" customHeight="1" spans="1:3">
      <c r="A40" s="159">
        <v>506</v>
      </c>
      <c r="B40" s="160" t="s">
        <v>1223</v>
      </c>
      <c r="C40" s="173">
        <v>5372</v>
      </c>
    </row>
    <row r="41" ht="15.5" customHeight="1" spans="1:3">
      <c r="A41" s="159">
        <v>50601</v>
      </c>
      <c r="B41" s="159" t="s">
        <v>1224</v>
      </c>
      <c r="C41" s="173">
        <v>5368</v>
      </c>
    </row>
    <row r="42" ht="15.5" customHeight="1" spans="1:3">
      <c r="A42" s="159">
        <v>50602</v>
      </c>
      <c r="B42" s="159" t="s">
        <v>1225</v>
      </c>
      <c r="C42" s="173">
        <v>4</v>
      </c>
    </row>
    <row r="43" ht="15.5" customHeight="1" spans="1:3">
      <c r="A43" s="159">
        <v>507</v>
      </c>
      <c r="B43" s="160" t="s">
        <v>1226</v>
      </c>
      <c r="C43" s="162">
        <v>7019</v>
      </c>
    </row>
    <row r="44" ht="15.5" customHeight="1" spans="1:3">
      <c r="A44" s="159">
        <v>50701</v>
      </c>
      <c r="B44" s="159" t="s">
        <v>1227</v>
      </c>
      <c r="C44" s="162"/>
    </row>
    <row r="45" ht="15.5" customHeight="1" spans="1:3">
      <c r="A45" s="159">
        <v>50702</v>
      </c>
      <c r="B45" s="159" t="s">
        <v>1228</v>
      </c>
      <c r="C45" s="162">
        <v>329</v>
      </c>
    </row>
    <row r="46" ht="15.5" customHeight="1" spans="1:3">
      <c r="A46" s="159">
        <v>50799</v>
      </c>
      <c r="B46" s="159" t="s">
        <v>1229</v>
      </c>
      <c r="C46" s="162">
        <v>6690</v>
      </c>
    </row>
    <row r="47" ht="15.5" customHeight="1" spans="1:3">
      <c r="A47" s="159">
        <v>508</v>
      </c>
      <c r="B47" s="160" t="s">
        <v>1230</v>
      </c>
      <c r="C47" s="162">
        <v>30</v>
      </c>
    </row>
    <row r="48" ht="15.5" customHeight="1" spans="1:3">
      <c r="A48" s="159">
        <v>50801</v>
      </c>
      <c r="B48" s="159" t="s">
        <v>1231</v>
      </c>
      <c r="C48" s="162">
        <v>30</v>
      </c>
    </row>
    <row r="49" ht="15.5" customHeight="1" spans="1:3">
      <c r="A49" s="159">
        <v>50802</v>
      </c>
      <c r="B49" s="159" t="s">
        <v>1232</v>
      </c>
      <c r="C49" s="162"/>
    </row>
    <row r="50" ht="15.5" customHeight="1" spans="1:3">
      <c r="A50" s="159">
        <v>509</v>
      </c>
      <c r="B50" s="160" t="s">
        <v>1233</v>
      </c>
      <c r="C50" s="162">
        <v>8250</v>
      </c>
    </row>
    <row r="51" ht="15.5" customHeight="1" spans="1:3">
      <c r="A51" s="159">
        <v>50901</v>
      </c>
      <c r="B51" s="159" t="s">
        <v>1234</v>
      </c>
      <c r="C51" s="162">
        <v>6183</v>
      </c>
    </row>
    <row r="52" ht="15.5" customHeight="1" spans="1:3">
      <c r="A52" s="159">
        <v>50902</v>
      </c>
      <c r="B52" s="159" t="s">
        <v>1235</v>
      </c>
      <c r="C52" s="162">
        <v>4</v>
      </c>
    </row>
    <row r="53" ht="15.5" customHeight="1" spans="1:3">
      <c r="A53" s="159">
        <v>50903</v>
      </c>
      <c r="B53" s="159" t="s">
        <v>1236</v>
      </c>
      <c r="C53" s="162">
        <v>246</v>
      </c>
    </row>
    <row r="54" ht="15.5" customHeight="1" spans="1:3">
      <c r="A54" s="159">
        <v>50905</v>
      </c>
      <c r="B54" s="159" t="s">
        <v>1237</v>
      </c>
      <c r="C54" s="162">
        <v>13</v>
      </c>
    </row>
    <row r="55" ht="15.5" customHeight="1" spans="1:3">
      <c r="A55" s="159">
        <v>50999</v>
      </c>
      <c r="B55" s="159" t="s">
        <v>1238</v>
      </c>
      <c r="C55" s="162">
        <v>1804</v>
      </c>
    </row>
    <row r="56" ht="15.5" customHeight="1" spans="1:3">
      <c r="A56" s="159">
        <v>510</v>
      </c>
      <c r="B56" s="160" t="s">
        <v>1239</v>
      </c>
      <c r="C56" s="162">
        <v>544</v>
      </c>
    </row>
    <row r="57" ht="15.5" customHeight="1" spans="1:3">
      <c r="A57" s="159">
        <v>51002</v>
      </c>
      <c r="B57" s="159" t="s">
        <v>1240</v>
      </c>
      <c r="C57" s="162">
        <v>544</v>
      </c>
    </row>
    <row r="58" ht="15.5" customHeight="1" spans="1:3">
      <c r="A58" s="159">
        <v>51003</v>
      </c>
      <c r="B58" s="159" t="s">
        <v>1241</v>
      </c>
      <c r="C58" s="162"/>
    </row>
    <row r="59" ht="15.5" customHeight="1" spans="1:3">
      <c r="A59" s="159">
        <v>511</v>
      </c>
      <c r="B59" s="160" t="s">
        <v>1242</v>
      </c>
      <c r="C59" s="162">
        <v>2220</v>
      </c>
    </row>
    <row r="60" ht="15.5" customHeight="1" spans="1:3">
      <c r="A60" s="159">
        <v>51101</v>
      </c>
      <c r="B60" s="159" t="s">
        <v>1243</v>
      </c>
      <c r="C60" s="162">
        <v>2129</v>
      </c>
    </row>
    <row r="61" ht="15.5" customHeight="1" spans="1:3">
      <c r="A61" s="159">
        <v>51102</v>
      </c>
      <c r="B61" s="159" t="s">
        <v>1244</v>
      </c>
      <c r="C61" s="162"/>
    </row>
    <row r="62" ht="15.5" customHeight="1" spans="1:3">
      <c r="A62" s="159">
        <v>51103</v>
      </c>
      <c r="B62" s="159" t="s">
        <v>1245</v>
      </c>
      <c r="C62" s="162">
        <v>91</v>
      </c>
    </row>
    <row r="63" ht="15.5" customHeight="1" spans="1:3">
      <c r="A63" s="159">
        <v>51104</v>
      </c>
      <c r="B63" s="159" t="s">
        <v>1246</v>
      </c>
      <c r="C63" s="162"/>
    </row>
    <row r="64" ht="15.5" customHeight="1" spans="1:3">
      <c r="A64" s="159">
        <v>599</v>
      </c>
      <c r="B64" s="160" t="s">
        <v>1247</v>
      </c>
      <c r="C64" s="162">
        <v>137</v>
      </c>
    </row>
    <row r="65" ht="15.5" customHeight="1" spans="1:3">
      <c r="A65" s="159">
        <v>59906</v>
      </c>
      <c r="B65" s="159" t="s">
        <v>1248</v>
      </c>
      <c r="C65" s="162"/>
    </row>
    <row r="66" ht="15.5" customHeight="1" spans="1:3">
      <c r="A66" s="159">
        <v>59907</v>
      </c>
      <c r="B66" s="159" t="s">
        <v>1249</v>
      </c>
      <c r="C66" s="162"/>
    </row>
    <row r="67" ht="15.5" customHeight="1" spans="1:3">
      <c r="A67" s="159">
        <v>59908</v>
      </c>
      <c r="B67" s="159" t="s">
        <v>1250</v>
      </c>
      <c r="C67" s="162"/>
    </row>
    <row r="68" ht="15.5" customHeight="1" spans="1:3">
      <c r="A68" s="159">
        <v>59999</v>
      </c>
      <c r="B68" s="159" t="s">
        <v>1053</v>
      </c>
      <c r="C68" s="162">
        <v>137</v>
      </c>
    </row>
    <row r="69" spans="1:3">
      <c r="A69" s="171"/>
      <c r="B69" s="171" t="s">
        <v>1251</v>
      </c>
      <c r="C69" s="162">
        <v>96016</v>
      </c>
    </row>
  </sheetData>
  <mergeCells count="1">
    <mergeCell ref="A1:C1"/>
  </mergeCells>
  <pageMargins left="0.55" right="0.55" top="0.979166666666667" bottom="0.979166666666667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showZeros="0" workbookViewId="0">
      <pane ySplit="3" topLeftCell="A4" activePane="bottomLeft" state="frozen"/>
      <selection/>
      <selection pane="bottomLeft" activeCell="C19" sqref="C19"/>
    </sheetView>
  </sheetViews>
  <sheetFormatPr defaultColWidth="9.08333333333333" defaultRowHeight="14.25" outlineLevelCol="2"/>
  <cols>
    <col min="1" max="1" width="17.6666666666667" style="149" customWidth="1"/>
    <col min="2" max="2" width="29.4166666666667" style="149" customWidth="1"/>
    <col min="3" max="3" width="35.0833333333333" style="150" customWidth="1"/>
    <col min="4" max="238" width="9.08333333333333" style="151" customWidth="1"/>
    <col min="239" max="16384" width="9.08333333333333" style="151"/>
  </cols>
  <sheetData>
    <row r="1" s="148" customFormat="1" ht="48" customHeight="1" spans="1:3">
      <c r="A1" s="152" t="s">
        <v>1252</v>
      </c>
      <c r="B1" s="152"/>
      <c r="C1" s="153"/>
    </row>
    <row r="2" s="148" customFormat="1" ht="17.15" customHeight="1" spans="1:3">
      <c r="A2" s="154" t="s">
        <v>1253</v>
      </c>
      <c r="B2" s="155"/>
      <c r="C2" s="156" t="s">
        <v>109</v>
      </c>
    </row>
    <row r="3" s="148" customFormat="1" ht="17.15" customHeight="1" spans="1:3">
      <c r="A3" s="157" t="s">
        <v>1254</v>
      </c>
      <c r="B3" s="157" t="s">
        <v>1193</v>
      </c>
      <c r="C3" s="158" t="s">
        <v>111</v>
      </c>
    </row>
    <row r="4" spans="1:3">
      <c r="A4" s="159">
        <v>501</v>
      </c>
      <c r="B4" s="160" t="s">
        <v>1194</v>
      </c>
      <c r="C4" s="161">
        <v>7002</v>
      </c>
    </row>
    <row r="5" spans="1:3">
      <c r="A5" s="159">
        <v>50101</v>
      </c>
      <c r="B5" s="159" t="s">
        <v>1195</v>
      </c>
      <c r="C5" s="162">
        <v>4475</v>
      </c>
    </row>
    <row r="6" spans="1:3">
      <c r="A6" s="159">
        <v>50102</v>
      </c>
      <c r="B6" s="159" t="s">
        <v>1196</v>
      </c>
      <c r="C6" s="162">
        <v>1224</v>
      </c>
    </row>
    <row r="7" spans="1:3">
      <c r="A7" s="159">
        <v>50103</v>
      </c>
      <c r="B7" s="159" t="s">
        <v>1197</v>
      </c>
      <c r="C7" s="162">
        <v>307</v>
      </c>
    </row>
    <row r="8" spans="1:3">
      <c r="A8" s="159">
        <v>50199</v>
      </c>
      <c r="B8" s="159" t="s">
        <v>1198</v>
      </c>
      <c r="C8" s="161">
        <v>996</v>
      </c>
    </row>
    <row r="9" spans="1:3">
      <c r="A9" s="159">
        <v>502</v>
      </c>
      <c r="B9" s="160" t="s">
        <v>1199</v>
      </c>
      <c r="C9" s="161">
        <v>1350</v>
      </c>
    </row>
    <row r="10" spans="1:3">
      <c r="A10" s="159">
        <v>50201</v>
      </c>
      <c r="B10" s="159" t="s">
        <v>1200</v>
      </c>
      <c r="C10" s="161">
        <v>841</v>
      </c>
    </row>
    <row r="11" spans="1:3">
      <c r="A11" s="159">
        <v>50202</v>
      </c>
      <c r="B11" s="159" t="s">
        <v>1201</v>
      </c>
      <c r="C11" s="161">
        <v>1</v>
      </c>
    </row>
    <row r="12" spans="1:3">
      <c r="A12" s="159">
        <v>50203</v>
      </c>
      <c r="B12" s="159" t="s">
        <v>1202</v>
      </c>
      <c r="C12" s="161">
        <v>5</v>
      </c>
    </row>
    <row r="13" spans="1:3">
      <c r="A13" s="159">
        <v>50204</v>
      </c>
      <c r="B13" s="159" t="s">
        <v>1203</v>
      </c>
      <c r="C13" s="161">
        <v>3</v>
      </c>
    </row>
    <row r="14" spans="1:3">
      <c r="A14" s="159">
        <v>50205</v>
      </c>
      <c r="B14" s="159" t="s">
        <v>1204</v>
      </c>
      <c r="C14" s="161">
        <v>61</v>
      </c>
    </row>
    <row r="15" spans="1:3">
      <c r="A15" s="159">
        <v>50206</v>
      </c>
      <c r="B15" s="159" t="s">
        <v>1205</v>
      </c>
      <c r="C15" s="161">
        <v>7</v>
      </c>
    </row>
    <row r="16" spans="1:3">
      <c r="A16" s="159">
        <v>50207</v>
      </c>
      <c r="B16" s="159" t="s">
        <v>1206</v>
      </c>
      <c r="C16" s="161" t="s">
        <v>1255</v>
      </c>
    </row>
    <row r="17" spans="1:3">
      <c r="A17" s="159">
        <v>50208</v>
      </c>
      <c r="B17" s="159" t="s">
        <v>1207</v>
      </c>
      <c r="C17" s="161">
        <v>105</v>
      </c>
    </row>
    <row r="18" spans="1:3">
      <c r="A18" s="159">
        <v>50209</v>
      </c>
      <c r="B18" s="159" t="s">
        <v>1208</v>
      </c>
      <c r="C18" s="161">
        <v>2</v>
      </c>
    </row>
    <row r="19" spans="1:3">
      <c r="A19" s="159">
        <v>50299</v>
      </c>
      <c r="B19" s="159" t="s">
        <v>1209</v>
      </c>
      <c r="C19" s="161">
        <v>325</v>
      </c>
    </row>
    <row r="20" spans="1:3">
      <c r="A20" s="159">
        <v>503</v>
      </c>
      <c r="B20" s="160" t="s">
        <v>1210</v>
      </c>
      <c r="C20" s="161" t="s">
        <v>1255</v>
      </c>
    </row>
    <row r="21" spans="1:3">
      <c r="A21" s="159">
        <v>50301</v>
      </c>
      <c r="B21" s="159" t="s">
        <v>1211</v>
      </c>
      <c r="C21" s="161" t="s">
        <v>1255</v>
      </c>
    </row>
    <row r="22" spans="1:3">
      <c r="A22" s="159">
        <v>50302</v>
      </c>
      <c r="B22" s="159" t="s">
        <v>1212</v>
      </c>
      <c r="C22" s="161" t="s">
        <v>1255</v>
      </c>
    </row>
    <row r="23" spans="1:3">
      <c r="A23" s="159">
        <v>50303</v>
      </c>
      <c r="B23" s="159" t="s">
        <v>1213</v>
      </c>
      <c r="C23" s="161" t="s">
        <v>1255</v>
      </c>
    </row>
    <row r="24" spans="1:3">
      <c r="A24" s="159">
        <v>50305</v>
      </c>
      <c r="B24" s="159" t="s">
        <v>1214</v>
      </c>
      <c r="C24" s="161" t="s">
        <v>1255</v>
      </c>
    </row>
    <row r="25" spans="1:3">
      <c r="A25" s="159">
        <v>50306</v>
      </c>
      <c r="B25" s="159" t="s">
        <v>1215</v>
      </c>
      <c r="C25" s="161" t="s">
        <v>1255</v>
      </c>
    </row>
    <row r="26" spans="1:3">
      <c r="A26" s="159">
        <v>50307</v>
      </c>
      <c r="B26" s="159" t="s">
        <v>1216</v>
      </c>
      <c r="C26" s="161" t="s">
        <v>1255</v>
      </c>
    </row>
    <row r="27" spans="1:3">
      <c r="A27" s="159">
        <v>50399</v>
      </c>
      <c r="B27" s="159" t="s">
        <v>1217</v>
      </c>
      <c r="C27" s="161" t="s">
        <v>1255</v>
      </c>
    </row>
    <row r="28" spans="1:3">
      <c r="A28" s="159">
        <v>504</v>
      </c>
      <c r="B28" s="160" t="s">
        <v>1218</v>
      </c>
      <c r="C28" s="161" t="s">
        <v>1255</v>
      </c>
    </row>
    <row r="29" spans="1:3">
      <c r="A29" s="159">
        <v>50401</v>
      </c>
      <c r="B29" s="159" t="s">
        <v>1211</v>
      </c>
      <c r="C29" s="161" t="s">
        <v>1255</v>
      </c>
    </row>
    <row r="30" spans="1:3">
      <c r="A30" s="159">
        <v>50402</v>
      </c>
      <c r="B30" s="159" t="s">
        <v>1212</v>
      </c>
      <c r="C30" s="161" t="s">
        <v>1255</v>
      </c>
    </row>
    <row r="31" spans="1:3">
      <c r="A31" s="159">
        <v>50403</v>
      </c>
      <c r="B31" s="159" t="s">
        <v>1213</v>
      </c>
      <c r="C31" s="161" t="s">
        <v>1255</v>
      </c>
    </row>
    <row r="32" spans="1:3">
      <c r="A32" s="159">
        <v>50404</v>
      </c>
      <c r="B32" s="159" t="s">
        <v>1215</v>
      </c>
      <c r="C32" s="161" t="s">
        <v>1255</v>
      </c>
    </row>
    <row r="33" spans="1:3">
      <c r="A33" s="159">
        <v>50405</v>
      </c>
      <c r="B33" s="159" t="s">
        <v>1216</v>
      </c>
      <c r="C33" s="161" t="s">
        <v>1255</v>
      </c>
    </row>
    <row r="34" spans="1:3">
      <c r="A34" s="159">
        <v>50499</v>
      </c>
      <c r="B34" s="159" t="s">
        <v>1217</v>
      </c>
      <c r="C34" s="161" t="s">
        <v>1255</v>
      </c>
    </row>
    <row r="35" spans="1:3">
      <c r="A35" s="159">
        <v>505</v>
      </c>
      <c r="B35" s="160" t="s">
        <v>1219</v>
      </c>
      <c r="C35" s="161">
        <v>9739</v>
      </c>
    </row>
    <row r="36" spans="1:3">
      <c r="A36" s="159">
        <v>50501</v>
      </c>
      <c r="B36" s="159" t="s">
        <v>1220</v>
      </c>
      <c r="C36" s="161">
        <v>9685</v>
      </c>
    </row>
    <row r="37" spans="1:3">
      <c r="A37" s="159">
        <v>50502</v>
      </c>
      <c r="B37" s="159" t="s">
        <v>1221</v>
      </c>
      <c r="C37" s="161">
        <v>54</v>
      </c>
    </row>
    <row r="38" spans="1:3">
      <c r="A38" s="159">
        <v>50599</v>
      </c>
      <c r="B38" s="159" t="s">
        <v>1222</v>
      </c>
      <c r="C38" s="161" t="s">
        <v>1255</v>
      </c>
    </row>
    <row r="39" spans="1:3">
      <c r="A39" s="159">
        <v>506</v>
      </c>
      <c r="B39" s="160" t="s">
        <v>1223</v>
      </c>
      <c r="C39" s="161" t="s">
        <v>1255</v>
      </c>
    </row>
    <row r="40" spans="1:3">
      <c r="A40" s="159">
        <v>50601</v>
      </c>
      <c r="B40" s="159" t="s">
        <v>1224</v>
      </c>
      <c r="C40" s="161" t="s">
        <v>1255</v>
      </c>
    </row>
    <row r="41" spans="1:3">
      <c r="A41" s="159">
        <v>50602</v>
      </c>
      <c r="B41" s="159" t="s">
        <v>1225</v>
      </c>
      <c r="C41" s="161" t="s">
        <v>1255</v>
      </c>
    </row>
    <row r="42" spans="1:3">
      <c r="A42" s="159">
        <v>507</v>
      </c>
      <c r="B42" s="160" t="s">
        <v>1226</v>
      </c>
      <c r="C42" s="161" t="s">
        <v>1255</v>
      </c>
    </row>
    <row r="43" spans="1:3">
      <c r="A43" s="159">
        <v>50701</v>
      </c>
      <c r="B43" s="159" t="s">
        <v>1227</v>
      </c>
      <c r="C43" s="161" t="s">
        <v>1255</v>
      </c>
    </row>
    <row r="44" spans="1:3">
      <c r="A44" s="159">
        <v>50702</v>
      </c>
      <c r="B44" s="159" t="s">
        <v>1228</v>
      </c>
      <c r="C44" s="161" t="s">
        <v>1255</v>
      </c>
    </row>
    <row r="45" spans="1:3">
      <c r="A45" s="159">
        <v>50799</v>
      </c>
      <c r="B45" s="159" t="s">
        <v>1229</v>
      </c>
      <c r="C45" s="161" t="s">
        <v>1255</v>
      </c>
    </row>
    <row r="46" spans="1:3">
      <c r="A46" s="159">
        <v>508</v>
      </c>
      <c r="B46" s="160" t="s">
        <v>1230</v>
      </c>
      <c r="C46" s="161" t="s">
        <v>1255</v>
      </c>
    </row>
    <row r="47" spans="1:3">
      <c r="A47" s="159">
        <v>50801</v>
      </c>
      <c r="B47" s="159" t="s">
        <v>1231</v>
      </c>
      <c r="C47" s="161" t="s">
        <v>1255</v>
      </c>
    </row>
    <row r="48" spans="1:3">
      <c r="A48" s="159">
        <v>50802</v>
      </c>
      <c r="B48" s="159" t="s">
        <v>1232</v>
      </c>
      <c r="C48" s="161" t="s">
        <v>1255</v>
      </c>
    </row>
    <row r="49" spans="1:3">
      <c r="A49" s="159">
        <v>509</v>
      </c>
      <c r="B49" s="160" t="s">
        <v>1233</v>
      </c>
      <c r="C49" s="161">
        <v>18</v>
      </c>
    </row>
    <row r="50" spans="1:3">
      <c r="A50" s="159">
        <v>50901</v>
      </c>
      <c r="B50" s="159" t="s">
        <v>1234</v>
      </c>
      <c r="C50" s="161">
        <v>5</v>
      </c>
    </row>
    <row r="51" spans="1:3">
      <c r="A51" s="159">
        <v>50902</v>
      </c>
      <c r="B51" s="159" t="s">
        <v>1235</v>
      </c>
      <c r="C51" s="161" t="s">
        <v>1255</v>
      </c>
    </row>
    <row r="52" spans="1:3">
      <c r="A52" s="159">
        <v>50903</v>
      </c>
      <c r="B52" s="159" t="s">
        <v>1236</v>
      </c>
      <c r="C52" s="161" t="s">
        <v>1255</v>
      </c>
    </row>
    <row r="53" spans="1:3">
      <c r="A53" s="159">
        <v>50905</v>
      </c>
      <c r="B53" s="159" t="s">
        <v>1237</v>
      </c>
      <c r="C53" s="161">
        <v>13</v>
      </c>
    </row>
    <row r="54" spans="1:3">
      <c r="A54" s="159">
        <v>50999</v>
      </c>
      <c r="B54" s="159" t="s">
        <v>1238</v>
      </c>
      <c r="C54" s="161">
        <v>0</v>
      </c>
    </row>
    <row r="55" spans="1:3">
      <c r="A55" s="159">
        <v>510</v>
      </c>
      <c r="B55" s="160" t="s">
        <v>1239</v>
      </c>
      <c r="C55" s="161">
        <v>0</v>
      </c>
    </row>
    <row r="56" spans="1:3">
      <c r="A56" s="159">
        <v>51002</v>
      </c>
      <c r="B56" s="159" t="s">
        <v>1240</v>
      </c>
      <c r="C56" s="161" t="s">
        <v>1255</v>
      </c>
    </row>
    <row r="57" spans="1:3">
      <c r="A57" s="159">
        <v>51003</v>
      </c>
      <c r="B57" s="159" t="s">
        <v>1241</v>
      </c>
      <c r="C57" s="161" t="s">
        <v>1255</v>
      </c>
    </row>
    <row r="58" spans="1:3">
      <c r="A58" s="159">
        <v>511</v>
      </c>
      <c r="B58" s="160" t="s">
        <v>1242</v>
      </c>
      <c r="C58" s="161" t="s">
        <v>1255</v>
      </c>
    </row>
    <row r="59" spans="1:3">
      <c r="A59" s="159">
        <v>51101</v>
      </c>
      <c r="B59" s="159" t="s">
        <v>1243</v>
      </c>
      <c r="C59" s="161" t="s">
        <v>1255</v>
      </c>
    </row>
    <row r="60" spans="1:3">
      <c r="A60" s="159">
        <v>51102</v>
      </c>
      <c r="B60" s="159" t="s">
        <v>1244</v>
      </c>
      <c r="C60" s="161" t="s">
        <v>1255</v>
      </c>
    </row>
    <row r="61" spans="1:3">
      <c r="A61" s="159">
        <v>51103</v>
      </c>
      <c r="B61" s="159" t="s">
        <v>1245</v>
      </c>
      <c r="C61" s="161"/>
    </row>
    <row r="62" spans="1:3">
      <c r="A62" s="159">
        <v>51104</v>
      </c>
      <c r="B62" s="159" t="s">
        <v>1246</v>
      </c>
      <c r="C62" s="161"/>
    </row>
    <row r="63" spans="1:3">
      <c r="A63" s="159">
        <v>599</v>
      </c>
      <c r="B63" s="160" t="s">
        <v>1247</v>
      </c>
      <c r="C63" s="161"/>
    </row>
    <row r="64" spans="1:3">
      <c r="A64" s="159">
        <v>59906</v>
      </c>
      <c r="B64" s="159" t="s">
        <v>1248</v>
      </c>
      <c r="C64" s="161">
        <f>SUM(C65:C66)</f>
        <v>0</v>
      </c>
    </row>
    <row r="65" spans="1:3">
      <c r="A65" s="159">
        <v>59907</v>
      </c>
      <c r="B65" s="159" t="s">
        <v>1249</v>
      </c>
      <c r="C65" s="161">
        <v>0</v>
      </c>
    </row>
    <row r="66" spans="1:3">
      <c r="A66" s="159">
        <v>59908</v>
      </c>
      <c r="B66" s="159" t="s">
        <v>1250</v>
      </c>
      <c r="C66" s="161" t="s">
        <v>1255</v>
      </c>
    </row>
    <row r="67" spans="1:3">
      <c r="A67" s="159">
        <v>59999</v>
      </c>
      <c r="B67" s="159" t="s">
        <v>1053</v>
      </c>
      <c r="C67" s="161" t="s">
        <v>1255</v>
      </c>
    </row>
    <row r="68" spans="1:3">
      <c r="A68" s="145"/>
      <c r="B68" s="145" t="s">
        <v>1256</v>
      </c>
      <c r="C68" s="161">
        <v>18109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Zeros="0" workbookViewId="0">
      <selection activeCell="C14" sqref="C14"/>
    </sheetView>
  </sheetViews>
  <sheetFormatPr defaultColWidth="9" defaultRowHeight="12.75" outlineLevelCol="3"/>
  <cols>
    <col min="1" max="1" width="34.6666666666667" style="141" customWidth="1"/>
    <col min="2" max="2" width="8.41666666666667" style="142" customWidth="1"/>
    <col min="3" max="3" width="33" style="141" customWidth="1"/>
    <col min="4" max="4" width="7.91666666666667" style="141" customWidth="1"/>
    <col min="5" max="16384" width="9" style="141"/>
  </cols>
  <sheetData>
    <row r="1" s="139" customFormat="1" ht="31.5" customHeight="1" spans="1:4">
      <c r="A1" s="7" t="s">
        <v>1257</v>
      </c>
      <c r="B1" s="7"/>
      <c r="C1" s="7"/>
      <c r="D1" s="7"/>
    </row>
    <row r="2" s="140" customFormat="1" ht="23" customHeight="1" spans="1:4">
      <c r="A2" s="143" t="s">
        <v>1258</v>
      </c>
      <c r="B2" s="144"/>
      <c r="D2" s="144" t="s">
        <v>31</v>
      </c>
    </row>
    <row r="3" ht="23" customHeight="1" spans="1:4">
      <c r="A3" s="145" t="s">
        <v>110</v>
      </c>
      <c r="B3" s="145" t="s">
        <v>39</v>
      </c>
      <c r="C3" s="145" t="s">
        <v>110</v>
      </c>
      <c r="D3" s="145" t="s">
        <v>39</v>
      </c>
    </row>
    <row r="4" ht="23" customHeight="1" spans="1:4">
      <c r="A4" s="69" t="s">
        <v>1259</v>
      </c>
      <c r="B4" s="146">
        <f>SUM(B5:B8)</f>
        <v>1187</v>
      </c>
      <c r="C4" s="69" t="s">
        <v>1260</v>
      </c>
      <c r="D4" s="146">
        <v>0</v>
      </c>
    </row>
    <row r="5" ht="23" customHeight="1" spans="1:4">
      <c r="A5" s="69" t="s">
        <v>1261</v>
      </c>
      <c r="B5" s="146">
        <v>135</v>
      </c>
      <c r="C5" s="69" t="s">
        <v>1262</v>
      </c>
      <c r="D5" s="146"/>
    </row>
    <row r="6" ht="23" customHeight="1" spans="1:4">
      <c r="A6" s="69" t="s">
        <v>1263</v>
      </c>
      <c r="B6" s="146">
        <v>1052</v>
      </c>
      <c r="C6" s="69" t="s">
        <v>1264</v>
      </c>
      <c r="D6" s="146">
        <v>115</v>
      </c>
    </row>
    <row r="7" ht="23" customHeight="1" spans="1:4">
      <c r="A7" s="69" t="s">
        <v>1265</v>
      </c>
      <c r="B7" s="146"/>
      <c r="C7" s="69" t="s">
        <v>1266</v>
      </c>
      <c r="D7" s="146">
        <v>3960</v>
      </c>
    </row>
    <row r="8" ht="23" customHeight="1" spans="1:4">
      <c r="A8" s="69" t="s">
        <v>1267</v>
      </c>
      <c r="B8" s="146"/>
      <c r="C8" s="69" t="s">
        <v>1268</v>
      </c>
      <c r="D8" s="146"/>
    </row>
    <row r="9" ht="23" customHeight="1" spans="1:4">
      <c r="A9" s="69" t="s">
        <v>1269</v>
      </c>
      <c r="B9" s="146">
        <f>SUM(B10:B28)</f>
        <v>12181</v>
      </c>
      <c r="C9" s="69" t="s">
        <v>1270</v>
      </c>
      <c r="D9" s="146">
        <v>230</v>
      </c>
    </row>
    <row r="10" ht="23" customHeight="1" spans="1:4">
      <c r="A10" s="69" t="s">
        <v>1271</v>
      </c>
      <c r="B10" s="146"/>
      <c r="C10" s="69" t="s">
        <v>1272</v>
      </c>
      <c r="D10" s="146">
        <v>2383</v>
      </c>
    </row>
    <row r="11" ht="23" customHeight="1" spans="1:4">
      <c r="A11" s="69" t="s">
        <v>1273</v>
      </c>
      <c r="B11" s="146">
        <v>2912</v>
      </c>
      <c r="C11" s="69" t="s">
        <v>1274</v>
      </c>
      <c r="D11" s="146">
        <v>1434</v>
      </c>
    </row>
    <row r="12" ht="23" customHeight="1" spans="1:4">
      <c r="A12" s="69" t="s">
        <v>1275</v>
      </c>
      <c r="B12" s="146"/>
      <c r="C12" s="69" t="s">
        <v>1276</v>
      </c>
      <c r="D12" s="146">
        <v>492</v>
      </c>
    </row>
    <row r="13" ht="23" customHeight="1" spans="1:4">
      <c r="A13" s="69" t="s">
        <v>1277</v>
      </c>
      <c r="B13" s="146">
        <v>635</v>
      </c>
      <c r="C13" s="69" t="s">
        <v>1278</v>
      </c>
      <c r="D13" s="146">
        <v>19800</v>
      </c>
    </row>
    <row r="14" ht="23" customHeight="1" spans="1:4">
      <c r="A14" s="69" t="s">
        <v>1279</v>
      </c>
      <c r="B14" s="146">
        <v>4258</v>
      </c>
      <c r="C14" s="69" t="s">
        <v>1280</v>
      </c>
      <c r="D14" s="146">
        <v>1096</v>
      </c>
    </row>
    <row r="15" ht="23" customHeight="1" spans="1:4">
      <c r="A15" s="69" t="s">
        <v>1281</v>
      </c>
      <c r="B15" s="146"/>
      <c r="C15" s="69" t="s">
        <v>1282</v>
      </c>
      <c r="D15" s="146">
        <v>78</v>
      </c>
    </row>
    <row r="16" ht="23" customHeight="1" spans="1:4">
      <c r="A16" s="69" t="s">
        <v>1283</v>
      </c>
      <c r="B16" s="146"/>
      <c r="C16" s="69" t="s">
        <v>1284</v>
      </c>
      <c r="D16" s="146">
        <v>10546</v>
      </c>
    </row>
    <row r="17" ht="23" customHeight="1" spans="1:4">
      <c r="A17" s="69" t="s">
        <v>1285</v>
      </c>
      <c r="B17" s="146"/>
      <c r="C17" s="69" t="s">
        <v>1286</v>
      </c>
      <c r="D17" s="146"/>
    </row>
    <row r="18" ht="23" customHeight="1" spans="1:4">
      <c r="A18" s="147" t="s">
        <v>1287</v>
      </c>
      <c r="B18" s="146"/>
      <c r="C18" s="69" t="s">
        <v>1288</v>
      </c>
      <c r="D18" s="146">
        <v>70</v>
      </c>
    </row>
    <row r="19" ht="23" customHeight="1" spans="1:4">
      <c r="A19" s="69" t="s">
        <v>1289</v>
      </c>
      <c r="B19" s="146">
        <v>94</v>
      </c>
      <c r="C19" s="69" t="s">
        <v>1290</v>
      </c>
      <c r="D19" s="146">
        <v>222</v>
      </c>
    </row>
    <row r="20" ht="23" customHeight="1" spans="1:4">
      <c r="A20" s="69" t="s">
        <v>1291</v>
      </c>
      <c r="B20" s="146">
        <v>336</v>
      </c>
      <c r="C20" s="69" t="s">
        <v>1292</v>
      </c>
      <c r="D20" s="146">
        <v>860</v>
      </c>
    </row>
    <row r="21" ht="23" customHeight="1" spans="1:4">
      <c r="A21" s="69" t="s">
        <v>1293</v>
      </c>
      <c r="B21" s="146">
        <v>115</v>
      </c>
      <c r="C21" s="69" t="s">
        <v>1294</v>
      </c>
      <c r="D21" s="146">
        <v>2</v>
      </c>
    </row>
    <row r="22" ht="23" customHeight="1" spans="1:4">
      <c r="A22" s="69" t="s">
        <v>1295</v>
      </c>
      <c r="B22" s="146"/>
      <c r="C22" s="69" t="s">
        <v>1296</v>
      </c>
      <c r="D22" s="146">
        <v>120</v>
      </c>
    </row>
    <row r="23" ht="23" customHeight="1" spans="1:4">
      <c r="A23" s="69" t="s">
        <v>1297</v>
      </c>
      <c r="B23" s="146">
        <v>80</v>
      </c>
      <c r="C23" s="69"/>
      <c r="D23" s="146"/>
    </row>
    <row r="24" ht="23" customHeight="1" spans="1:4">
      <c r="A24" s="69" t="s">
        <v>1298</v>
      </c>
      <c r="B24" s="146"/>
      <c r="C24" s="69"/>
      <c r="D24" s="146"/>
    </row>
    <row r="25" ht="23" customHeight="1" spans="1:4">
      <c r="A25" s="69" t="s">
        <v>1299</v>
      </c>
      <c r="B25" s="146"/>
      <c r="C25" s="69"/>
      <c r="D25" s="146"/>
    </row>
    <row r="26" ht="23" customHeight="1" spans="1:4">
      <c r="A26" s="69" t="s">
        <v>1300</v>
      </c>
      <c r="B26" s="146">
        <v>3311</v>
      </c>
      <c r="C26" s="69"/>
      <c r="D26" s="146"/>
    </row>
    <row r="27" ht="23" customHeight="1" spans="1:4">
      <c r="A27" s="69" t="s">
        <v>1301</v>
      </c>
      <c r="B27" s="146">
        <v>440</v>
      </c>
      <c r="C27" s="69"/>
      <c r="D27" s="146"/>
    </row>
    <row r="28" ht="23" customHeight="1" spans="1:4">
      <c r="A28" s="69" t="s">
        <v>1302</v>
      </c>
      <c r="B28" s="146">
        <v>0</v>
      </c>
      <c r="C28" s="147"/>
      <c r="D28" s="146"/>
    </row>
    <row r="29" ht="23" customHeight="1" spans="1:4">
      <c r="A29" s="69" t="s">
        <v>1303</v>
      </c>
      <c r="B29" s="146">
        <f>SUM(B30,D4:D22)</f>
        <v>41912</v>
      </c>
      <c r="C29" s="69"/>
      <c r="D29" s="146"/>
    </row>
    <row r="30" ht="23" customHeight="1" spans="1:4">
      <c r="A30" s="69" t="s">
        <v>1304</v>
      </c>
      <c r="B30" s="146">
        <v>504</v>
      </c>
      <c r="C30" s="69"/>
      <c r="D30" s="146"/>
    </row>
  </sheetData>
  <mergeCells count="1">
    <mergeCell ref="A1:D1"/>
  </mergeCells>
  <pageMargins left="0.588888888888889" right="0.588888888888889" top="0.788888888888889" bottom="0.788888888888889" header="0.509027777777778" footer="0.509027777777778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G29" sqref="G29"/>
    </sheetView>
  </sheetViews>
  <sheetFormatPr defaultColWidth="9" defaultRowHeight="14.25" outlineLevelCol="3"/>
  <cols>
    <col min="1" max="1" width="28.0833333333333" customWidth="1"/>
    <col min="2" max="4" width="17.1666666666667" customWidth="1"/>
  </cols>
  <sheetData>
    <row r="1" ht="30.75" customHeight="1" spans="1:4">
      <c r="A1" s="40" t="s">
        <v>1305</v>
      </c>
      <c r="B1" s="40"/>
      <c r="C1" s="40"/>
      <c r="D1" s="40"/>
    </row>
    <row r="2" ht="23" customHeight="1" spans="1:4">
      <c r="A2" s="41" t="s">
        <v>1306</v>
      </c>
      <c r="B2" s="58"/>
      <c r="C2" s="58"/>
      <c r="D2" s="115" t="s">
        <v>31</v>
      </c>
    </row>
    <row r="3" s="114" customFormat="1" ht="23" customHeight="1" spans="1:4">
      <c r="A3" s="128" t="s">
        <v>32</v>
      </c>
      <c r="B3" s="129" t="s">
        <v>1307</v>
      </c>
      <c r="C3" s="129" t="s">
        <v>1308</v>
      </c>
      <c r="D3" s="130" t="s">
        <v>1309</v>
      </c>
    </row>
    <row r="4" s="2" customFormat="1" ht="23" customHeight="1" spans="1:4">
      <c r="A4" s="131" t="s">
        <v>1310</v>
      </c>
      <c r="B4" s="118">
        <v>20209</v>
      </c>
      <c r="C4" s="118">
        <v>9090</v>
      </c>
      <c r="D4" s="132">
        <f>(C4-B4)/B4*100</f>
        <v>-55.020040575981</v>
      </c>
    </row>
    <row r="5" s="2" customFormat="1" ht="23" customHeight="1" spans="1:4">
      <c r="A5" s="131"/>
      <c r="B5" s="118"/>
      <c r="C5" s="118"/>
      <c r="D5" s="132"/>
    </row>
    <row r="6" s="2" customFormat="1" ht="23" customHeight="1" spans="1:4">
      <c r="A6" s="131"/>
      <c r="B6" s="118"/>
      <c r="C6" s="118"/>
      <c r="D6" s="132"/>
    </row>
    <row r="7" s="2" customFormat="1" ht="23" customHeight="1" spans="1:4">
      <c r="A7" s="131"/>
      <c r="B7" s="118"/>
      <c r="C7" s="118"/>
      <c r="D7" s="132"/>
    </row>
    <row r="8" s="2" customFormat="1" ht="23" customHeight="1" spans="1:4">
      <c r="A8" s="131"/>
      <c r="B8" s="118"/>
      <c r="C8" s="118"/>
      <c r="D8" s="132"/>
    </row>
    <row r="9" s="2" customFormat="1" ht="23" customHeight="1" spans="1:4">
      <c r="A9" s="131"/>
      <c r="B9" s="118"/>
      <c r="C9" s="118"/>
      <c r="D9" s="132"/>
    </row>
    <row r="10" s="2" customFormat="1" ht="23" customHeight="1" spans="1:4">
      <c r="A10" s="131"/>
      <c r="B10" s="118"/>
      <c r="C10" s="118"/>
      <c r="D10" s="132"/>
    </row>
    <row r="11" s="2" customFormat="1" ht="23" customHeight="1" spans="1:4">
      <c r="A11" s="131"/>
      <c r="B11" s="118"/>
      <c r="C11" s="118"/>
      <c r="D11" s="132"/>
    </row>
    <row r="12" s="2" customFormat="1" ht="23" customHeight="1" spans="1:4">
      <c r="A12" s="131"/>
      <c r="B12" s="118"/>
      <c r="C12" s="118"/>
      <c r="D12" s="132"/>
    </row>
    <row r="13" s="2" customFormat="1" ht="23" customHeight="1" spans="1:4">
      <c r="A13" s="131"/>
      <c r="B13" s="118"/>
      <c r="C13" s="118"/>
      <c r="D13" s="132"/>
    </row>
    <row r="14" s="2" customFormat="1" ht="23" customHeight="1" spans="1:4">
      <c r="A14" s="131"/>
      <c r="B14" s="118"/>
      <c r="C14" s="118"/>
      <c r="D14" s="132"/>
    </row>
    <row r="15" s="2" customFormat="1" ht="23" customHeight="1" spans="1:4">
      <c r="A15" s="131"/>
      <c r="B15" s="118"/>
      <c r="C15" s="118"/>
      <c r="D15" s="132"/>
    </row>
    <row r="16" s="2" customFormat="1" ht="23" customHeight="1" spans="1:4">
      <c r="A16" s="131"/>
      <c r="B16" s="118"/>
      <c r="C16" s="118"/>
      <c r="D16" s="132"/>
    </row>
    <row r="17" s="2" customFormat="1" ht="23" customHeight="1" spans="1:4">
      <c r="A17" s="131"/>
      <c r="B17" s="118"/>
      <c r="C17" s="118"/>
      <c r="D17" s="132"/>
    </row>
    <row r="18" s="2" customFormat="1" ht="23" customHeight="1" spans="1:4">
      <c r="A18" s="131"/>
      <c r="B18" s="118"/>
      <c r="C18" s="118"/>
      <c r="D18" s="132"/>
    </row>
    <row r="19" s="2" customFormat="1" ht="23" customHeight="1" spans="1:4">
      <c r="A19" s="133" t="s">
        <v>1311</v>
      </c>
      <c r="B19" s="134">
        <f>SUM(B4:B14)</f>
        <v>20209</v>
      </c>
      <c r="C19" s="134">
        <f>C4</f>
        <v>9090</v>
      </c>
      <c r="D19" s="132">
        <f>(C19-B19)/B19*100</f>
        <v>-55.020040575981</v>
      </c>
    </row>
    <row r="20" s="2" customFormat="1" ht="23" customHeight="1" spans="1:4">
      <c r="A20" s="131" t="s">
        <v>63</v>
      </c>
      <c r="B20" s="118">
        <v>372</v>
      </c>
      <c r="C20" s="118">
        <v>30850</v>
      </c>
      <c r="D20" s="135"/>
    </row>
    <row r="21" s="2" customFormat="1" ht="23" customHeight="1" spans="1:4">
      <c r="A21" s="131" t="s">
        <v>1312</v>
      </c>
      <c r="B21" s="118">
        <v>518</v>
      </c>
      <c r="C21" s="118">
        <v>1802</v>
      </c>
      <c r="D21" s="135"/>
    </row>
    <row r="22" s="2" customFormat="1" ht="23" customHeight="1" spans="1:4">
      <c r="A22" s="131" t="s">
        <v>70</v>
      </c>
      <c r="B22" s="118"/>
      <c r="C22" s="118"/>
      <c r="D22" s="135"/>
    </row>
    <row r="23" s="2" customFormat="1" ht="23" customHeight="1" spans="1:4">
      <c r="A23" s="131" t="s">
        <v>1313</v>
      </c>
      <c r="B23" s="118"/>
      <c r="C23" s="118">
        <v>13100</v>
      </c>
      <c r="D23" s="135"/>
    </row>
    <row r="24" s="39" customFormat="1" ht="23" customHeight="1" spans="1:4">
      <c r="A24" s="136" t="s">
        <v>71</v>
      </c>
      <c r="B24" s="137">
        <f>SUM(B19:B23)</f>
        <v>21099</v>
      </c>
      <c r="C24" s="137">
        <f>SUM(C19:C23)</f>
        <v>54842</v>
      </c>
      <c r="D24" s="138"/>
    </row>
    <row r="25" ht="21" customHeight="1"/>
    <row r="26" spans="1:1">
      <c r="A26" s="57"/>
    </row>
  </sheetData>
  <mergeCells count="1">
    <mergeCell ref="A1:D1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H13" sqref="H13"/>
    </sheetView>
  </sheetViews>
  <sheetFormatPr defaultColWidth="9" defaultRowHeight="14.25" outlineLevelCol="3"/>
  <cols>
    <col min="1" max="1" width="28.0833333333333" customWidth="1"/>
    <col min="2" max="4" width="17.1666666666667" customWidth="1"/>
  </cols>
  <sheetData>
    <row r="1" ht="30.75" customHeight="1" spans="1:4">
      <c r="A1" s="40" t="s">
        <v>1314</v>
      </c>
      <c r="B1" s="40"/>
      <c r="C1" s="40"/>
      <c r="D1" s="40"/>
    </row>
    <row r="2" ht="23" customHeight="1" spans="1:4">
      <c r="A2" s="41" t="s">
        <v>1315</v>
      </c>
      <c r="B2" s="58"/>
      <c r="C2" s="58"/>
      <c r="D2" s="115" t="s">
        <v>31</v>
      </c>
    </row>
    <row r="3" s="114" customFormat="1" ht="23" customHeight="1" spans="1:4">
      <c r="A3" s="128" t="s">
        <v>32</v>
      </c>
      <c r="B3" s="129" t="s">
        <v>1307</v>
      </c>
      <c r="C3" s="129" t="s">
        <v>1308</v>
      </c>
      <c r="D3" s="130" t="s">
        <v>1309</v>
      </c>
    </row>
    <row r="4" s="2" customFormat="1" ht="23" customHeight="1" spans="1:4">
      <c r="A4" s="131" t="s">
        <v>1310</v>
      </c>
      <c r="B4" s="118">
        <v>20209</v>
      </c>
      <c r="C4" s="118">
        <v>9090</v>
      </c>
      <c r="D4" s="132">
        <f>(C4-B4)/B4*100</f>
        <v>-55.020040575981</v>
      </c>
    </row>
    <row r="5" s="2" customFormat="1" ht="23" customHeight="1" spans="1:4">
      <c r="A5" s="131"/>
      <c r="B5" s="118"/>
      <c r="C5" s="118"/>
      <c r="D5" s="132"/>
    </row>
    <row r="6" s="2" customFormat="1" ht="23" customHeight="1" spans="1:4">
      <c r="A6" s="131"/>
      <c r="B6" s="118"/>
      <c r="C6" s="118"/>
      <c r="D6" s="132"/>
    </row>
    <row r="7" s="2" customFormat="1" ht="23" customHeight="1" spans="1:4">
      <c r="A7" s="131"/>
      <c r="B7" s="118"/>
      <c r="C7" s="118"/>
      <c r="D7" s="132"/>
    </row>
    <row r="8" s="2" customFormat="1" ht="23" customHeight="1" spans="1:4">
      <c r="A8" s="131"/>
      <c r="B8" s="118"/>
      <c r="C8" s="118"/>
      <c r="D8" s="132"/>
    </row>
    <row r="9" s="2" customFormat="1" ht="23" customHeight="1" spans="1:4">
      <c r="A9" s="131"/>
      <c r="B9" s="118"/>
      <c r="C9" s="118"/>
      <c r="D9" s="132"/>
    </row>
    <row r="10" s="2" customFormat="1" ht="23" customHeight="1" spans="1:4">
      <c r="A10" s="131"/>
      <c r="B10" s="118"/>
      <c r="C10" s="118"/>
      <c r="D10" s="132"/>
    </row>
    <row r="11" s="2" customFormat="1" ht="23" customHeight="1" spans="1:4">
      <c r="A11" s="131"/>
      <c r="B11" s="118"/>
      <c r="C11" s="118"/>
      <c r="D11" s="132"/>
    </row>
    <row r="12" s="2" customFormat="1" ht="23" customHeight="1" spans="1:4">
      <c r="A12" s="131"/>
      <c r="B12" s="118"/>
      <c r="C12" s="118"/>
      <c r="D12" s="132"/>
    </row>
    <row r="13" s="2" customFormat="1" ht="23" customHeight="1" spans="1:4">
      <c r="A13" s="131"/>
      <c r="B13" s="118"/>
      <c r="C13" s="118"/>
      <c r="D13" s="132"/>
    </row>
    <row r="14" s="2" customFormat="1" ht="23" customHeight="1" spans="1:4">
      <c r="A14" s="131"/>
      <c r="B14" s="118"/>
      <c r="C14" s="118"/>
      <c r="D14" s="132"/>
    </row>
    <row r="15" s="2" customFormat="1" ht="23" customHeight="1" spans="1:4">
      <c r="A15" s="131"/>
      <c r="B15" s="118"/>
      <c r="C15" s="118"/>
      <c r="D15" s="132"/>
    </row>
    <row r="16" s="2" customFormat="1" ht="23" customHeight="1" spans="1:4">
      <c r="A16" s="131"/>
      <c r="B16" s="118"/>
      <c r="C16" s="118"/>
      <c r="D16" s="132"/>
    </row>
    <row r="17" s="2" customFormat="1" ht="23" customHeight="1" spans="1:4">
      <c r="A17" s="131"/>
      <c r="B17" s="118"/>
      <c r="C17" s="118"/>
      <c r="D17" s="132"/>
    </row>
    <row r="18" s="2" customFormat="1" ht="23" customHeight="1" spans="1:4">
      <c r="A18" s="131"/>
      <c r="B18" s="118"/>
      <c r="C18" s="118"/>
      <c r="D18" s="132"/>
    </row>
    <row r="19" s="2" customFormat="1" ht="23" customHeight="1" spans="1:4">
      <c r="A19" s="133" t="s">
        <v>1311</v>
      </c>
      <c r="B19" s="134">
        <f>SUM(B4:B14)</f>
        <v>20209</v>
      </c>
      <c r="C19" s="134">
        <f>C4</f>
        <v>9090</v>
      </c>
      <c r="D19" s="132">
        <f>(C19-B19)/B19*100</f>
        <v>-55.020040575981</v>
      </c>
    </row>
    <row r="20" s="2" customFormat="1" ht="23" customHeight="1" spans="1:4">
      <c r="A20" s="131" t="s">
        <v>63</v>
      </c>
      <c r="B20" s="118">
        <v>372</v>
      </c>
      <c r="C20" s="118">
        <v>30850</v>
      </c>
      <c r="D20" s="135"/>
    </row>
    <row r="21" s="2" customFormat="1" ht="23" customHeight="1" spans="1:4">
      <c r="A21" s="131" t="s">
        <v>1312</v>
      </c>
      <c r="B21" s="118">
        <v>518</v>
      </c>
      <c r="C21" s="118">
        <v>1802</v>
      </c>
      <c r="D21" s="135"/>
    </row>
    <row r="22" s="2" customFormat="1" ht="23" customHeight="1" spans="1:4">
      <c r="A22" s="131" t="s">
        <v>70</v>
      </c>
      <c r="B22" s="118"/>
      <c r="C22" s="118"/>
      <c r="D22" s="135"/>
    </row>
    <row r="23" s="2" customFormat="1" ht="23" customHeight="1" spans="1:4">
      <c r="A23" s="131" t="s">
        <v>1313</v>
      </c>
      <c r="B23" s="118"/>
      <c r="C23" s="118">
        <v>13100</v>
      </c>
      <c r="D23" s="135"/>
    </row>
    <row r="24" s="39" customFormat="1" ht="23" customHeight="1" spans="1:4">
      <c r="A24" s="136" t="s">
        <v>71</v>
      </c>
      <c r="B24" s="137">
        <f>SUM(B19:B23)</f>
        <v>21099</v>
      </c>
      <c r="C24" s="137">
        <f>SUM(C19:C23)</f>
        <v>54842</v>
      </c>
      <c r="D24" s="138"/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C18" sqref="C18"/>
    </sheetView>
  </sheetViews>
  <sheetFormatPr defaultColWidth="9" defaultRowHeight="14.25" outlineLevelCol="3"/>
  <cols>
    <col min="1" max="1" width="28.4166666666667" customWidth="1"/>
    <col min="2" max="3" width="18.0833333333333" customWidth="1"/>
    <col min="4" max="4" width="14.6666666666667" customWidth="1"/>
  </cols>
  <sheetData>
    <row r="1" ht="30.75" customHeight="1" spans="1:4">
      <c r="A1" s="40" t="s">
        <v>1316</v>
      </c>
      <c r="B1" s="40"/>
      <c r="C1" s="40"/>
      <c r="D1" s="40"/>
    </row>
    <row r="2" ht="23" customHeight="1" spans="1:4">
      <c r="A2" s="41" t="s">
        <v>1317</v>
      </c>
      <c r="B2" s="42"/>
      <c r="C2" s="42"/>
      <c r="D2" s="115" t="s">
        <v>31</v>
      </c>
    </row>
    <row r="3" s="114" customFormat="1" ht="23" customHeight="1" spans="1:4">
      <c r="A3" s="116" t="s">
        <v>32</v>
      </c>
      <c r="B3" s="116" t="s">
        <v>1318</v>
      </c>
      <c r="C3" s="116" t="s">
        <v>1319</v>
      </c>
      <c r="D3" s="116" t="s">
        <v>1309</v>
      </c>
    </row>
    <row r="4" s="2" customFormat="1" ht="23" customHeight="1" spans="1:4">
      <c r="A4" s="117" t="s">
        <v>1320</v>
      </c>
      <c r="B4" s="118"/>
      <c r="C4" s="118"/>
      <c r="D4" s="118"/>
    </row>
    <row r="5" s="2" customFormat="1" ht="23" customHeight="1" spans="1:4">
      <c r="A5" s="117" t="s">
        <v>1321</v>
      </c>
      <c r="B5" s="118"/>
      <c r="C5" s="118"/>
      <c r="D5" s="118"/>
    </row>
    <row r="6" s="2" customFormat="1" ht="23" customHeight="1" spans="1:4">
      <c r="A6" s="119" t="s">
        <v>1322</v>
      </c>
      <c r="B6" s="118">
        <v>92</v>
      </c>
      <c r="C6" s="118">
        <v>91</v>
      </c>
      <c r="D6" s="120">
        <f>(C6-B6)/B6*100</f>
        <v>-1.08695652173913</v>
      </c>
    </row>
    <row r="7" s="2" customFormat="1" ht="23" customHeight="1" spans="1:4">
      <c r="A7" s="119" t="s">
        <v>1323</v>
      </c>
      <c r="B7" s="118"/>
      <c r="C7" s="118"/>
      <c r="D7" s="120"/>
    </row>
    <row r="8" s="2" customFormat="1" ht="23" customHeight="1" spans="1:4">
      <c r="A8" s="121" t="s">
        <v>1324</v>
      </c>
      <c r="B8" s="118">
        <v>11206</v>
      </c>
      <c r="C8" s="118">
        <v>35462</v>
      </c>
      <c r="D8" s="120">
        <f>(C8-B8)/B8*100</f>
        <v>216.455470283777</v>
      </c>
    </row>
    <row r="9" s="2" customFormat="1" ht="23" customHeight="1" spans="1:4">
      <c r="A9" s="117" t="s">
        <v>1325</v>
      </c>
      <c r="B9" s="118"/>
      <c r="C9" s="118"/>
      <c r="D9" s="120"/>
    </row>
    <row r="10" s="2" customFormat="1" ht="23" customHeight="1" spans="1:4">
      <c r="A10" s="117" t="s">
        <v>1326</v>
      </c>
      <c r="B10" s="118"/>
      <c r="C10" s="118"/>
      <c r="D10" s="120"/>
    </row>
    <row r="11" s="2" customFormat="1" ht="23" customHeight="1" spans="1:4">
      <c r="A11" s="117" t="s">
        <v>1327</v>
      </c>
      <c r="B11" s="118">
        <v>78</v>
      </c>
      <c r="C11" s="118"/>
      <c r="D11" s="120">
        <f>(C11-B11)/B11*100</f>
        <v>-100</v>
      </c>
    </row>
    <row r="12" s="2" customFormat="1" ht="23" customHeight="1" spans="1:4">
      <c r="A12" s="117" t="s">
        <v>1328</v>
      </c>
      <c r="B12" s="118"/>
      <c r="C12" s="118"/>
      <c r="D12" s="118"/>
    </row>
    <row r="13" s="2" customFormat="1" ht="23" customHeight="1" spans="1:4">
      <c r="A13" s="117" t="s">
        <v>1329</v>
      </c>
      <c r="B13" s="118"/>
      <c r="C13" s="118"/>
      <c r="D13" s="118"/>
    </row>
    <row r="14" s="2" customFormat="1" ht="23" customHeight="1" spans="1:4">
      <c r="A14" s="117" t="s">
        <v>1330</v>
      </c>
      <c r="B14" s="118">
        <v>164</v>
      </c>
      <c r="C14" s="118">
        <v>433</v>
      </c>
      <c r="D14" s="120">
        <f>(C14-B14)/B14*100</f>
        <v>164.024390243902</v>
      </c>
    </row>
    <row r="15" s="2" customFormat="1" ht="23" customHeight="1" spans="1:4">
      <c r="A15" s="117" t="s">
        <v>1331</v>
      </c>
      <c r="B15" s="118"/>
      <c r="C15" s="118"/>
      <c r="D15" s="120"/>
    </row>
    <row r="16" s="2" customFormat="1" ht="23" customHeight="1" spans="1:4">
      <c r="A16" s="117" t="s">
        <v>1332</v>
      </c>
      <c r="B16" s="118"/>
      <c r="C16" s="118"/>
      <c r="D16" s="120"/>
    </row>
    <row r="17" s="2" customFormat="1" ht="23" customHeight="1" spans="1:4">
      <c r="A17" s="117" t="s">
        <v>1333</v>
      </c>
      <c r="B17" s="118">
        <v>118</v>
      </c>
      <c r="C17" s="118">
        <v>118</v>
      </c>
      <c r="D17" s="120">
        <f>(C17-B17)/B17*100</f>
        <v>0</v>
      </c>
    </row>
    <row r="18" s="2" customFormat="1" ht="23" customHeight="1" spans="1:4">
      <c r="A18" s="117" t="s">
        <v>1334</v>
      </c>
      <c r="B18" s="118"/>
      <c r="C18" s="118"/>
      <c r="D18" s="120"/>
    </row>
    <row r="19" s="2" customFormat="1" ht="23" customHeight="1" spans="1:4">
      <c r="A19" s="122" t="s">
        <v>1335</v>
      </c>
      <c r="B19" s="123">
        <f>SUM(B4:B18)</f>
        <v>11658</v>
      </c>
      <c r="C19" s="123">
        <f>SUM(C4:C18)</f>
        <v>36104</v>
      </c>
      <c r="D19" s="124">
        <f>(C19-B19)/B19*100</f>
        <v>209.692914736662</v>
      </c>
    </row>
    <row r="20" s="2" customFormat="1" ht="23" customHeight="1" spans="1:4">
      <c r="A20" s="117" t="s">
        <v>1336</v>
      </c>
      <c r="B20" s="118">
        <v>639</v>
      </c>
      <c r="C20" s="118">
        <v>281</v>
      </c>
      <c r="D20" s="124">
        <f>(C20-B20)/B20*100</f>
        <v>-56.0250391236307</v>
      </c>
    </row>
    <row r="21" s="2" customFormat="1" ht="23" customHeight="1" spans="1:4">
      <c r="A21" s="117" t="s">
        <v>1337</v>
      </c>
      <c r="B21" s="118">
        <v>7000</v>
      </c>
      <c r="C21" s="118">
        <v>16096</v>
      </c>
      <c r="D21" s="124">
        <f>(C21-B21)/B21*100</f>
        <v>129.942857142857</v>
      </c>
    </row>
    <row r="22" s="2" customFormat="1" ht="23" customHeight="1" spans="1:4">
      <c r="A22" s="125" t="s">
        <v>100</v>
      </c>
      <c r="B22" s="126">
        <v>1802</v>
      </c>
      <c r="C22" s="126">
        <v>2361</v>
      </c>
      <c r="D22" s="127">
        <f>(C22-B22)/B22*100</f>
        <v>31.0210876803552</v>
      </c>
    </row>
    <row r="23" s="39" customFormat="1" ht="23" customHeight="1" spans="1:4">
      <c r="A23" s="122" t="s">
        <v>103</v>
      </c>
      <c r="B23" s="123">
        <f>SUM(B19:B22)</f>
        <v>21099</v>
      </c>
      <c r="C23" s="123">
        <f>SUM(C19:C22)</f>
        <v>54842</v>
      </c>
      <c r="D23" s="124">
        <f>(C23-B23)/B23*100</f>
        <v>159.927010758804</v>
      </c>
    </row>
    <row r="24" ht="21" customHeight="1"/>
  </sheetData>
  <mergeCells count="1">
    <mergeCell ref="A1:D1"/>
  </mergeCells>
  <printOptions horizontalCentered="1"/>
  <pageMargins left="0.788888888888889" right="0.788888888888889" top="0.788888888888889" bottom="0.788888888888889" header="0.509027777777778" footer="0.509027777777778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13" workbookViewId="0">
      <selection activeCell="H19" sqref="H19"/>
    </sheetView>
  </sheetViews>
  <sheetFormatPr defaultColWidth="9" defaultRowHeight="14.25" outlineLevelCol="3"/>
  <cols>
    <col min="1" max="1" width="28.4166666666667" customWidth="1"/>
    <col min="2" max="3" width="18.0833333333333" customWidth="1"/>
    <col min="4" max="4" width="14.6666666666667" customWidth="1"/>
  </cols>
  <sheetData>
    <row r="1" ht="30.75" customHeight="1" spans="1:4">
      <c r="A1" s="40" t="s">
        <v>1338</v>
      </c>
      <c r="B1" s="40"/>
      <c r="C1" s="40"/>
      <c r="D1" s="40"/>
    </row>
    <row r="2" ht="23" customHeight="1" spans="1:4">
      <c r="A2" s="41" t="s">
        <v>1339</v>
      </c>
      <c r="B2" s="42"/>
      <c r="C2" s="42"/>
      <c r="D2" s="115" t="s">
        <v>31</v>
      </c>
    </row>
    <row r="3" s="114" customFormat="1" ht="23" customHeight="1" spans="1:4">
      <c r="A3" s="116" t="s">
        <v>32</v>
      </c>
      <c r="B3" s="116" t="s">
        <v>1318</v>
      </c>
      <c r="C3" s="116" t="s">
        <v>1319</v>
      </c>
      <c r="D3" s="116" t="s">
        <v>1309</v>
      </c>
    </row>
    <row r="4" s="2" customFormat="1" ht="23" customHeight="1" spans="1:4">
      <c r="A4" s="117" t="s">
        <v>1320</v>
      </c>
      <c r="B4" s="118"/>
      <c r="C4" s="118"/>
      <c r="D4" s="118"/>
    </row>
    <row r="5" s="2" customFormat="1" ht="23" customHeight="1" spans="1:4">
      <c r="A5" s="117" t="s">
        <v>1321</v>
      </c>
      <c r="B5" s="118"/>
      <c r="C5" s="118"/>
      <c r="D5" s="118"/>
    </row>
    <row r="6" s="2" customFormat="1" ht="23" customHeight="1" spans="1:4">
      <c r="A6" s="119" t="s">
        <v>1322</v>
      </c>
      <c r="B6" s="118">
        <v>92</v>
      </c>
      <c r="C6" s="118">
        <v>91</v>
      </c>
      <c r="D6" s="120">
        <f t="shared" ref="D6:D11" si="0">(C6-B6)/B6*100</f>
        <v>-1.08695652173913</v>
      </c>
    </row>
    <row r="7" s="2" customFormat="1" ht="23" customHeight="1" spans="1:4">
      <c r="A7" s="119" t="s">
        <v>1323</v>
      </c>
      <c r="B7" s="118"/>
      <c r="C7" s="118"/>
      <c r="D7" s="120"/>
    </row>
    <row r="8" s="2" customFormat="1" ht="23" customHeight="1" spans="1:4">
      <c r="A8" s="121" t="s">
        <v>1324</v>
      </c>
      <c r="B8" s="118">
        <v>11206</v>
      </c>
      <c r="C8" s="118">
        <v>35462</v>
      </c>
      <c r="D8" s="120">
        <f t="shared" si="0"/>
        <v>216.455470283777</v>
      </c>
    </row>
    <row r="9" s="2" customFormat="1" ht="23" customHeight="1" spans="1:4">
      <c r="A9" s="117" t="s">
        <v>1325</v>
      </c>
      <c r="B9" s="118"/>
      <c r="C9" s="118"/>
      <c r="D9" s="120"/>
    </row>
    <row r="10" s="2" customFormat="1" ht="23" customHeight="1" spans="1:4">
      <c r="A10" s="117" t="s">
        <v>1326</v>
      </c>
      <c r="B10" s="118"/>
      <c r="C10" s="118"/>
      <c r="D10" s="120"/>
    </row>
    <row r="11" s="2" customFormat="1" ht="23" customHeight="1" spans="1:4">
      <c r="A11" s="117" t="s">
        <v>1327</v>
      </c>
      <c r="B11" s="118">
        <v>78</v>
      </c>
      <c r="C11" s="118"/>
      <c r="D11" s="120">
        <f t="shared" si="0"/>
        <v>-100</v>
      </c>
    </row>
    <row r="12" s="2" customFormat="1" ht="23" customHeight="1" spans="1:4">
      <c r="A12" s="117" t="s">
        <v>1328</v>
      </c>
      <c r="B12" s="118"/>
      <c r="C12" s="118"/>
      <c r="D12" s="118"/>
    </row>
    <row r="13" s="2" customFormat="1" ht="23" customHeight="1" spans="1:4">
      <c r="A13" s="117" t="s">
        <v>1329</v>
      </c>
      <c r="B13" s="118"/>
      <c r="C13" s="118"/>
      <c r="D13" s="118"/>
    </row>
    <row r="14" s="2" customFormat="1" ht="23" customHeight="1" spans="1:4">
      <c r="A14" s="117" t="s">
        <v>1330</v>
      </c>
      <c r="B14" s="118">
        <v>164</v>
      </c>
      <c r="C14" s="118">
        <v>433</v>
      </c>
      <c r="D14" s="120">
        <f t="shared" ref="D14:D23" si="1">(C14-B14)/B14*100</f>
        <v>164.024390243902</v>
      </c>
    </row>
    <row r="15" s="2" customFormat="1" ht="23" customHeight="1" spans="1:4">
      <c r="A15" s="117" t="s">
        <v>1331</v>
      </c>
      <c r="B15" s="118"/>
      <c r="C15" s="118"/>
      <c r="D15" s="120"/>
    </row>
    <row r="16" s="2" customFormat="1" ht="23" customHeight="1" spans="1:4">
      <c r="A16" s="117" t="s">
        <v>1332</v>
      </c>
      <c r="B16" s="118"/>
      <c r="C16" s="118"/>
      <c r="D16" s="120"/>
    </row>
    <row r="17" s="2" customFormat="1" ht="23" customHeight="1" spans="1:4">
      <c r="A17" s="117" t="s">
        <v>1333</v>
      </c>
      <c r="B17" s="118">
        <v>118</v>
      </c>
      <c r="C17" s="118">
        <v>118</v>
      </c>
      <c r="D17" s="120">
        <f t="shared" si="1"/>
        <v>0</v>
      </c>
    </row>
    <row r="18" s="2" customFormat="1" ht="23" customHeight="1" spans="1:4">
      <c r="A18" s="117" t="s">
        <v>1334</v>
      </c>
      <c r="B18" s="118"/>
      <c r="C18" s="118"/>
      <c r="D18" s="120"/>
    </row>
    <row r="19" s="2" customFormat="1" ht="23" customHeight="1" spans="1:4">
      <c r="A19" s="122" t="s">
        <v>1335</v>
      </c>
      <c r="B19" s="123">
        <f>SUM(B4:B18)</f>
        <v>11658</v>
      </c>
      <c r="C19" s="123">
        <f>SUM(C4:C18)</f>
        <v>36104</v>
      </c>
      <c r="D19" s="124">
        <f t="shared" si="1"/>
        <v>209.692914736662</v>
      </c>
    </row>
    <row r="20" s="2" customFormat="1" ht="23" customHeight="1" spans="1:4">
      <c r="A20" s="117" t="s">
        <v>1336</v>
      </c>
      <c r="B20" s="118">
        <v>639</v>
      </c>
      <c r="C20" s="118">
        <v>281</v>
      </c>
      <c r="D20" s="124">
        <f t="shared" si="1"/>
        <v>-56.0250391236307</v>
      </c>
    </row>
    <row r="21" s="2" customFormat="1" ht="23" customHeight="1" spans="1:4">
      <c r="A21" s="117" t="s">
        <v>1337</v>
      </c>
      <c r="B21" s="118">
        <v>7000</v>
      </c>
      <c r="C21" s="118">
        <v>16096</v>
      </c>
      <c r="D21" s="124">
        <f t="shared" si="1"/>
        <v>129.942857142857</v>
      </c>
    </row>
    <row r="22" s="2" customFormat="1" ht="23" customHeight="1" spans="1:4">
      <c r="A22" s="117" t="s">
        <v>100</v>
      </c>
      <c r="B22" s="118">
        <v>1802</v>
      </c>
      <c r="C22" s="118">
        <v>2361</v>
      </c>
      <c r="D22" s="124">
        <f t="shared" si="1"/>
        <v>31.0210876803552</v>
      </c>
    </row>
    <row r="23" s="39" customFormat="1" ht="23" customHeight="1" spans="1:4">
      <c r="A23" s="122" t="s">
        <v>103</v>
      </c>
      <c r="B23" s="123">
        <f>SUM(B19:B22)</f>
        <v>21099</v>
      </c>
      <c r="C23" s="123">
        <f>SUM(C19:C22)</f>
        <v>54842</v>
      </c>
      <c r="D23" s="124">
        <f t="shared" si="1"/>
        <v>159.927010758804</v>
      </c>
    </row>
    <row r="24" ht="21" customHeight="1"/>
  </sheetData>
  <mergeCells count="1">
    <mergeCell ref="A1:D1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B19" sqref="B19"/>
    </sheetView>
  </sheetViews>
  <sheetFormatPr defaultColWidth="9" defaultRowHeight="14.25" outlineLevelCol="1"/>
  <cols>
    <col min="1" max="1" width="38.6666666666667" customWidth="1"/>
    <col min="2" max="2" width="39.4166666666667" customWidth="1"/>
  </cols>
  <sheetData>
    <row r="1" ht="36.75" customHeight="1" spans="1:2">
      <c r="A1" s="61" t="s">
        <v>1340</v>
      </c>
      <c r="B1" s="61"/>
    </row>
    <row r="2" ht="23" customHeight="1" spans="1:2">
      <c r="A2" s="62" t="s">
        <v>1341</v>
      </c>
      <c r="B2" s="63" t="s">
        <v>31</v>
      </c>
    </row>
    <row r="3" ht="23" customHeight="1" spans="1:2">
      <c r="A3" s="64" t="s">
        <v>110</v>
      </c>
      <c r="B3" s="65" t="s">
        <v>39</v>
      </c>
    </row>
    <row r="4" ht="23" customHeight="1" spans="1:2">
      <c r="A4" s="66" t="s">
        <v>1342</v>
      </c>
      <c r="B4" s="67"/>
    </row>
    <row r="5" ht="23" customHeight="1" spans="1:2">
      <c r="A5" s="68" t="s">
        <v>1343</v>
      </c>
      <c r="B5" s="67">
        <v>30850</v>
      </c>
    </row>
    <row r="6" ht="23" customHeight="1" spans="1:2">
      <c r="A6" s="68" t="s">
        <v>1344</v>
      </c>
      <c r="B6" s="67"/>
    </row>
    <row r="7" ht="23" customHeight="1" spans="1:2">
      <c r="A7" s="68" t="s">
        <v>1345</v>
      </c>
      <c r="B7" s="67"/>
    </row>
    <row r="8" ht="23" customHeight="1" spans="1:2">
      <c r="A8" s="68" t="s">
        <v>1346</v>
      </c>
      <c r="B8" s="67"/>
    </row>
    <row r="9" ht="23" customHeight="1" spans="1:2">
      <c r="A9" s="68" t="s">
        <v>1347</v>
      </c>
      <c r="B9" s="67"/>
    </row>
    <row r="10" ht="23" customHeight="1" spans="1:2">
      <c r="A10" s="68" t="s">
        <v>1348</v>
      </c>
      <c r="B10" s="67"/>
    </row>
    <row r="11" ht="23" customHeight="1" spans="1:2">
      <c r="A11" s="68" t="s">
        <v>1349</v>
      </c>
      <c r="B11" s="67"/>
    </row>
    <row r="12" ht="23" customHeight="1" spans="1:2">
      <c r="A12" s="68" t="s">
        <v>1350</v>
      </c>
      <c r="B12" s="67"/>
    </row>
    <row r="13" ht="23" customHeight="1" spans="1:2">
      <c r="A13" s="68" t="s">
        <v>1351</v>
      </c>
      <c r="B13" s="67"/>
    </row>
    <row r="14" ht="23" customHeight="1" spans="1:2">
      <c r="A14" s="68" t="s">
        <v>1352</v>
      </c>
      <c r="B14" s="67"/>
    </row>
    <row r="15" ht="23" customHeight="1" spans="1:2">
      <c r="A15" s="68" t="s">
        <v>1353</v>
      </c>
      <c r="B15" s="67"/>
    </row>
    <row r="16" ht="23" customHeight="1" spans="1:2">
      <c r="A16" s="68" t="s">
        <v>1354</v>
      </c>
      <c r="B16" s="67"/>
    </row>
    <row r="17" ht="23" customHeight="1" spans="1:2">
      <c r="A17" s="68" t="s">
        <v>1355</v>
      </c>
      <c r="B17" s="67"/>
    </row>
    <row r="18" ht="23" customHeight="1" spans="1:2">
      <c r="A18" s="68" t="s">
        <v>1356</v>
      </c>
      <c r="B18" s="67"/>
    </row>
    <row r="19" ht="23" customHeight="1" spans="1:2">
      <c r="A19" s="68" t="s">
        <v>1357</v>
      </c>
      <c r="B19" s="67"/>
    </row>
    <row r="20" ht="23" customHeight="1" spans="1:2">
      <c r="A20" s="71" t="s">
        <v>1358</v>
      </c>
      <c r="B20" s="72">
        <v>30850</v>
      </c>
    </row>
    <row r="21" ht="19.5" customHeight="1" spans="1:2">
      <c r="A21" s="73"/>
      <c r="B21" s="73"/>
    </row>
  </sheetData>
  <mergeCells count="2">
    <mergeCell ref="A1:B1"/>
    <mergeCell ref="A21:B21"/>
  </mergeCells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Zeros="0" workbookViewId="0">
      <selection activeCell="A20" sqref="A20:C20"/>
    </sheetView>
  </sheetViews>
  <sheetFormatPr defaultColWidth="9" defaultRowHeight="14.25" outlineLevelCol="4"/>
  <cols>
    <col min="1" max="1" width="29.5833333333333" customWidth="1"/>
    <col min="2" max="4" width="16.0833333333333" customWidth="1"/>
  </cols>
  <sheetData>
    <row r="1" ht="42.75" customHeight="1" spans="1:5">
      <c r="A1" s="40" t="s">
        <v>1359</v>
      </c>
      <c r="B1" s="40"/>
      <c r="C1" s="40"/>
      <c r="D1" s="40"/>
      <c r="E1" s="91"/>
    </row>
    <row r="2" ht="23" customHeight="1" spans="1:5">
      <c r="A2" s="75" t="s">
        <v>1360</v>
      </c>
      <c r="B2" s="94"/>
      <c r="C2" s="95"/>
      <c r="D2" s="92" t="s">
        <v>1361</v>
      </c>
      <c r="E2" s="93"/>
    </row>
    <row r="3" ht="23" customHeight="1" spans="1:5">
      <c r="A3" s="96" t="s">
        <v>1362</v>
      </c>
      <c r="B3" s="97"/>
      <c r="C3" s="97"/>
      <c r="D3" s="98"/>
      <c r="E3" s="79"/>
    </row>
    <row r="4" ht="23" customHeight="1" spans="1:5">
      <c r="A4" s="99" t="s">
        <v>32</v>
      </c>
      <c r="B4" s="78" t="s">
        <v>37</v>
      </c>
      <c r="C4" s="78" t="s">
        <v>39</v>
      </c>
      <c r="D4" s="100" t="s">
        <v>1363</v>
      </c>
      <c r="E4" s="79"/>
    </row>
    <row r="5" ht="23" customHeight="1" spans="1:5">
      <c r="A5" s="101" t="s">
        <v>1364</v>
      </c>
      <c r="B5" s="82"/>
      <c r="C5" s="83"/>
      <c r="D5" s="102"/>
      <c r="E5" s="79"/>
    </row>
    <row r="6" ht="23" customHeight="1" spans="1:5">
      <c r="A6" s="101" t="s">
        <v>1365</v>
      </c>
      <c r="B6" s="83" t="s">
        <v>1366</v>
      </c>
      <c r="C6" s="83" t="s">
        <v>1367</v>
      </c>
      <c r="D6" s="102">
        <v>0</v>
      </c>
      <c r="E6" s="79"/>
    </row>
    <row r="7" ht="23" customHeight="1" spans="1:5">
      <c r="A7" s="103"/>
      <c r="B7" s="104"/>
      <c r="C7" s="104"/>
      <c r="D7" s="102"/>
      <c r="E7" s="79"/>
    </row>
    <row r="8" ht="23" customHeight="1" spans="1:5">
      <c r="A8" s="99"/>
      <c r="B8" s="105"/>
      <c r="C8" s="104"/>
      <c r="D8" s="102"/>
      <c r="E8" s="79"/>
    </row>
    <row r="9" ht="23" customHeight="1" spans="1:5">
      <c r="A9" s="99"/>
      <c r="B9" s="105"/>
      <c r="C9" s="104"/>
      <c r="D9" s="102"/>
      <c r="E9" s="79"/>
    </row>
    <row r="10" ht="23" customHeight="1" spans="1:5">
      <c r="A10" s="99"/>
      <c r="B10" s="105"/>
      <c r="C10" s="104"/>
      <c r="D10" s="102"/>
      <c r="E10" s="79"/>
    </row>
    <row r="11" ht="23" customHeight="1" spans="1:5">
      <c r="A11" s="99"/>
      <c r="B11" s="105"/>
      <c r="C11" s="104"/>
      <c r="D11" s="102"/>
      <c r="E11" s="79"/>
    </row>
    <row r="12" ht="23" customHeight="1" spans="1:5">
      <c r="A12" s="99"/>
      <c r="B12" s="105"/>
      <c r="C12" s="104"/>
      <c r="D12" s="102"/>
      <c r="E12" s="79"/>
    </row>
    <row r="13" ht="23" customHeight="1" spans="1:5">
      <c r="A13" s="99"/>
      <c r="B13" s="105"/>
      <c r="C13" s="104"/>
      <c r="D13" s="102"/>
      <c r="E13" s="79"/>
    </row>
    <row r="14" ht="23" customHeight="1" spans="1:5">
      <c r="A14" s="99"/>
      <c r="B14" s="105"/>
      <c r="C14" s="104"/>
      <c r="D14" s="102"/>
      <c r="E14" s="79"/>
    </row>
    <row r="15" ht="23" customHeight="1" spans="1:5">
      <c r="A15" s="106" t="s">
        <v>1311</v>
      </c>
      <c r="B15" s="88" t="s">
        <v>1366</v>
      </c>
      <c r="C15" s="88" t="s">
        <v>1368</v>
      </c>
      <c r="D15" s="107">
        <v>0</v>
      </c>
      <c r="E15" s="90"/>
    </row>
    <row r="16" ht="23" customHeight="1" spans="1:5">
      <c r="A16" s="99"/>
      <c r="B16" s="83"/>
      <c r="C16" s="83"/>
      <c r="D16" s="102"/>
      <c r="E16" s="79"/>
    </row>
    <row r="17" ht="23" customHeight="1" spans="1:5">
      <c r="A17" s="101" t="s">
        <v>1369</v>
      </c>
      <c r="B17" s="82" t="s">
        <v>1366</v>
      </c>
      <c r="C17" s="83" t="s">
        <v>1366</v>
      </c>
      <c r="D17" s="102"/>
      <c r="E17" s="79"/>
    </row>
    <row r="18" ht="23" customHeight="1" spans="1:5">
      <c r="A18" s="108" t="s">
        <v>71</v>
      </c>
      <c r="B18" s="109" t="s">
        <v>1366</v>
      </c>
      <c r="C18" s="110" t="s">
        <v>1368</v>
      </c>
      <c r="D18" s="111">
        <v>0</v>
      </c>
      <c r="E18" s="90"/>
    </row>
    <row r="20" spans="1:3">
      <c r="A20" s="112"/>
      <c r="B20" s="113"/>
      <c r="C20" s="113"/>
    </row>
  </sheetData>
  <mergeCells count="2">
    <mergeCell ref="A1:D1"/>
    <mergeCell ref="A3:D3"/>
  </mergeCells>
  <pageMargins left="0.788888888888889" right="0.788888888888889" top="0.788888888888889" bottom="0.788888888888889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13" sqref="C13"/>
    </sheetView>
  </sheetViews>
  <sheetFormatPr defaultColWidth="9" defaultRowHeight="14.25" outlineLevelCol="4"/>
  <cols>
    <col min="1" max="1" width="29.5833333333333" customWidth="1"/>
    <col min="2" max="4" width="16.0833333333333" customWidth="1"/>
  </cols>
  <sheetData>
    <row r="1" ht="42.75" customHeight="1" spans="1:5">
      <c r="A1" s="40" t="s">
        <v>1370</v>
      </c>
      <c r="B1" s="40"/>
      <c r="C1" s="40"/>
      <c r="D1" s="40"/>
      <c r="E1" s="91"/>
    </row>
    <row r="2" ht="23" customHeight="1" spans="1:5">
      <c r="A2" s="75" t="s">
        <v>1371</v>
      </c>
      <c r="B2" s="94"/>
      <c r="C2" s="95"/>
      <c r="D2" s="92" t="s">
        <v>1361</v>
      </c>
      <c r="E2" s="93"/>
    </row>
    <row r="3" ht="23" customHeight="1" spans="1:5">
      <c r="A3" s="96" t="s">
        <v>1362</v>
      </c>
      <c r="B3" s="97"/>
      <c r="C3" s="97"/>
      <c r="D3" s="98"/>
      <c r="E3" s="79"/>
    </row>
    <row r="4" ht="23" customHeight="1" spans="1:5">
      <c r="A4" s="99" t="s">
        <v>32</v>
      </c>
      <c r="B4" s="78" t="s">
        <v>37</v>
      </c>
      <c r="C4" s="78" t="s">
        <v>39</v>
      </c>
      <c r="D4" s="100" t="s">
        <v>1363</v>
      </c>
      <c r="E4" s="79"/>
    </row>
    <row r="5" ht="23" customHeight="1" spans="1:5">
      <c r="A5" s="101" t="s">
        <v>1364</v>
      </c>
      <c r="B5" s="82"/>
      <c r="C5" s="83"/>
      <c r="D5" s="102"/>
      <c r="E5" s="79"/>
    </row>
    <row r="6" ht="23" customHeight="1" spans="1:5">
      <c r="A6" s="101" t="s">
        <v>1365</v>
      </c>
      <c r="B6" s="83" t="s">
        <v>1366</v>
      </c>
      <c r="C6" s="83" t="s">
        <v>1367</v>
      </c>
      <c r="D6" s="102">
        <v>0</v>
      </c>
      <c r="E6" s="79"/>
    </row>
    <row r="7" ht="23" customHeight="1" spans="1:5">
      <c r="A7" s="103"/>
      <c r="B7" s="104"/>
      <c r="C7" s="104"/>
      <c r="D7" s="102"/>
      <c r="E7" s="79"/>
    </row>
    <row r="8" ht="23" customHeight="1" spans="1:5">
      <c r="A8" s="99"/>
      <c r="B8" s="105"/>
      <c r="C8" s="104"/>
      <c r="D8" s="102"/>
      <c r="E8" s="79"/>
    </row>
    <row r="9" ht="23" customHeight="1" spans="1:5">
      <c r="A9" s="99"/>
      <c r="B9" s="105"/>
      <c r="C9" s="104"/>
      <c r="D9" s="102"/>
      <c r="E9" s="79"/>
    </row>
    <row r="10" ht="23" customHeight="1" spans="1:5">
      <c r="A10" s="99"/>
      <c r="B10" s="105"/>
      <c r="C10" s="104"/>
      <c r="D10" s="102"/>
      <c r="E10" s="79"/>
    </row>
    <row r="11" ht="23" customHeight="1" spans="1:5">
      <c r="A11" s="99"/>
      <c r="B11" s="105"/>
      <c r="C11" s="104"/>
      <c r="D11" s="102"/>
      <c r="E11" s="79"/>
    </row>
    <row r="12" ht="23" customHeight="1" spans="1:5">
      <c r="A12" s="99"/>
      <c r="B12" s="105"/>
      <c r="C12" s="104"/>
      <c r="D12" s="102"/>
      <c r="E12" s="79"/>
    </row>
    <row r="13" ht="23" customHeight="1" spans="1:5">
      <c r="A13" s="99"/>
      <c r="B13" s="105"/>
      <c r="C13" s="104"/>
      <c r="D13" s="102"/>
      <c r="E13" s="79"/>
    </row>
    <row r="14" ht="23" customHeight="1" spans="1:5">
      <c r="A14" s="99"/>
      <c r="B14" s="105"/>
      <c r="C14" s="104"/>
      <c r="D14" s="102"/>
      <c r="E14" s="79"/>
    </row>
    <row r="15" ht="23" customHeight="1" spans="1:5">
      <c r="A15" s="106" t="s">
        <v>1311</v>
      </c>
      <c r="B15" s="88" t="s">
        <v>1366</v>
      </c>
      <c r="C15" s="88" t="s">
        <v>1368</v>
      </c>
      <c r="D15" s="107">
        <v>0</v>
      </c>
      <c r="E15" s="90"/>
    </row>
    <row r="16" ht="23" customHeight="1" spans="1:5">
      <c r="A16" s="99"/>
      <c r="B16" s="83"/>
      <c r="C16" s="83"/>
      <c r="D16" s="102"/>
      <c r="E16" s="79"/>
    </row>
    <row r="17" ht="23" customHeight="1" spans="1:5">
      <c r="A17" s="101" t="s">
        <v>1369</v>
      </c>
      <c r="B17" s="82" t="s">
        <v>1366</v>
      </c>
      <c r="C17" s="83" t="s">
        <v>1366</v>
      </c>
      <c r="D17" s="102"/>
      <c r="E17" s="79"/>
    </row>
    <row r="18" ht="23" customHeight="1" spans="1:5">
      <c r="A18" s="108" t="s">
        <v>71</v>
      </c>
      <c r="B18" s="109" t="s">
        <v>1366</v>
      </c>
      <c r="C18" s="110" t="s">
        <v>1368</v>
      </c>
      <c r="D18" s="111">
        <v>0</v>
      </c>
      <c r="E18" s="90"/>
    </row>
    <row r="20" spans="1:3">
      <c r="A20" s="112"/>
      <c r="B20" s="113"/>
      <c r="C20" s="113"/>
    </row>
  </sheetData>
  <mergeCells count="2">
    <mergeCell ref="A1:D1"/>
    <mergeCell ref="A3:D3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Zeros="0" topLeftCell="A7" workbookViewId="0">
      <selection activeCell="D6" sqref="D6"/>
    </sheetView>
  </sheetViews>
  <sheetFormatPr defaultColWidth="9" defaultRowHeight="14.25" outlineLevelCol="4"/>
  <cols>
    <col min="1" max="1" width="31.1666666666667" customWidth="1"/>
    <col min="2" max="4" width="15.9166666666667" customWidth="1"/>
  </cols>
  <sheetData>
    <row r="1" ht="35" customHeight="1" spans="1:5">
      <c r="A1" s="40" t="s">
        <v>1372</v>
      </c>
      <c r="B1" s="40"/>
      <c r="C1" s="40"/>
      <c r="D1" s="40"/>
      <c r="E1" s="91"/>
    </row>
    <row r="2" ht="15.75" spans="1:5">
      <c r="A2" s="75" t="s">
        <v>1373</v>
      </c>
      <c r="B2" s="76"/>
      <c r="C2" s="76"/>
      <c r="D2" s="92" t="s">
        <v>1361</v>
      </c>
      <c r="E2" s="93"/>
    </row>
    <row r="3" ht="23" customHeight="1" spans="1:5">
      <c r="A3" s="78" t="s">
        <v>1374</v>
      </c>
      <c r="B3" s="78"/>
      <c r="C3" s="78"/>
      <c r="D3" s="78"/>
      <c r="E3" s="79"/>
    </row>
    <row r="4" ht="23" customHeight="1" spans="1:5">
      <c r="A4" s="78" t="s">
        <v>1375</v>
      </c>
      <c r="B4" s="78" t="s">
        <v>37</v>
      </c>
      <c r="C4" s="78" t="s">
        <v>39</v>
      </c>
      <c r="D4" s="80" t="s">
        <v>1376</v>
      </c>
      <c r="E4" s="79"/>
    </row>
    <row r="5" ht="23" customHeight="1" spans="1:5">
      <c r="A5" s="81" t="s">
        <v>1377</v>
      </c>
      <c r="B5" s="82"/>
      <c r="C5" s="83"/>
      <c r="D5" s="84"/>
      <c r="E5" s="79"/>
    </row>
    <row r="6" ht="23" customHeight="1" spans="1:5">
      <c r="A6" s="85" t="s">
        <v>1378</v>
      </c>
      <c r="B6" s="82"/>
      <c r="C6" s="83"/>
      <c r="D6" s="84"/>
      <c r="E6" s="79"/>
    </row>
    <row r="7" ht="23" customHeight="1" spans="1:5">
      <c r="A7" s="81" t="s">
        <v>1379</v>
      </c>
      <c r="B7" s="82" t="s">
        <v>1366</v>
      </c>
      <c r="C7" s="83" t="s">
        <v>1380</v>
      </c>
      <c r="D7" s="84">
        <v>1</v>
      </c>
      <c r="E7" s="79"/>
    </row>
    <row r="8" ht="23" customHeight="1" spans="1:5">
      <c r="A8" s="81" t="s">
        <v>1381</v>
      </c>
      <c r="B8" s="82" t="s">
        <v>1366</v>
      </c>
      <c r="C8" s="83" t="s">
        <v>1380</v>
      </c>
      <c r="D8" s="84">
        <v>1</v>
      </c>
      <c r="E8" s="79"/>
    </row>
    <row r="9" ht="23" customHeight="1" spans="1:5">
      <c r="A9" s="81" t="s">
        <v>1382</v>
      </c>
      <c r="B9" s="82"/>
      <c r="C9" s="83"/>
      <c r="D9" s="84"/>
      <c r="E9" s="79"/>
    </row>
    <row r="10" ht="23" customHeight="1" spans="1:5">
      <c r="A10" s="81" t="s">
        <v>1381</v>
      </c>
      <c r="B10" s="82"/>
      <c r="C10" s="83"/>
      <c r="D10" s="84"/>
      <c r="E10" s="79"/>
    </row>
    <row r="11" ht="23" customHeight="1" spans="1:5">
      <c r="A11" s="81" t="s">
        <v>1383</v>
      </c>
      <c r="B11" s="82"/>
      <c r="C11" s="83"/>
      <c r="D11" s="84"/>
      <c r="E11" s="79"/>
    </row>
    <row r="12" ht="23" customHeight="1" spans="1:5">
      <c r="A12" s="81" t="s">
        <v>1381</v>
      </c>
      <c r="B12" s="82"/>
      <c r="C12" s="83"/>
      <c r="D12" s="84"/>
      <c r="E12" s="79"/>
    </row>
    <row r="13" ht="23" customHeight="1" spans="1:5">
      <c r="A13" s="81"/>
      <c r="B13" s="82"/>
      <c r="C13" s="83"/>
      <c r="D13" s="84"/>
      <c r="E13" s="79"/>
    </row>
    <row r="14" ht="23" customHeight="1" spans="1:5">
      <c r="A14" s="85"/>
      <c r="B14" s="82"/>
      <c r="C14" s="83"/>
      <c r="D14" s="84"/>
      <c r="E14" s="79"/>
    </row>
    <row r="15" ht="23" customHeight="1" spans="1:5">
      <c r="A15" s="86" t="s">
        <v>1335</v>
      </c>
      <c r="B15" s="87" t="s">
        <v>1366</v>
      </c>
      <c r="C15" s="88" t="s">
        <v>1380</v>
      </c>
      <c r="D15" s="89">
        <v>1</v>
      </c>
      <c r="E15" s="90"/>
    </row>
    <row r="16" ht="23" customHeight="1" spans="1:5">
      <c r="A16" s="81" t="s">
        <v>1384</v>
      </c>
      <c r="B16" s="82"/>
      <c r="C16" s="83"/>
      <c r="D16" s="84"/>
      <c r="E16" s="79"/>
    </row>
    <row r="17" ht="23" customHeight="1" spans="1:5">
      <c r="A17" s="85" t="s">
        <v>1385</v>
      </c>
      <c r="B17" s="82"/>
      <c r="C17" s="83"/>
      <c r="D17" s="84"/>
      <c r="E17" s="79"/>
    </row>
    <row r="18" ht="23" customHeight="1" spans="1:5">
      <c r="A18" s="86" t="s">
        <v>103</v>
      </c>
      <c r="B18" s="87" t="s">
        <v>1366</v>
      </c>
      <c r="C18" s="88" t="s">
        <v>1380</v>
      </c>
      <c r="D18" s="89">
        <v>1</v>
      </c>
      <c r="E18" s="90"/>
    </row>
  </sheetData>
  <mergeCells count="2">
    <mergeCell ref="A1:D1"/>
    <mergeCell ref="A3:D3"/>
  </mergeCells>
  <pageMargins left="0.788888888888889" right="0.788888888888889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7" workbookViewId="0">
      <selection activeCell="D17" sqref="D17"/>
    </sheetView>
  </sheetViews>
  <sheetFormatPr defaultColWidth="9" defaultRowHeight="14.25" outlineLevelCol="4"/>
  <cols>
    <col min="1" max="1" width="31.1666666666667" customWidth="1"/>
    <col min="2" max="3" width="15.9166666666667" customWidth="1"/>
    <col min="4" max="4" width="13.8333333333333" customWidth="1"/>
  </cols>
  <sheetData>
    <row r="1" ht="35" customHeight="1" spans="1:4">
      <c r="A1" s="74" t="s">
        <v>1386</v>
      </c>
      <c r="B1" s="74"/>
      <c r="C1" s="74"/>
      <c r="D1" s="74"/>
    </row>
    <row r="2" ht="15.75" spans="1:4">
      <c r="A2" s="75" t="s">
        <v>1387</v>
      </c>
      <c r="B2" s="76"/>
      <c r="C2" s="77" t="s">
        <v>1388</v>
      </c>
      <c r="D2" s="77"/>
    </row>
    <row r="3" ht="23" customHeight="1" spans="1:5">
      <c r="A3" s="78" t="s">
        <v>1374</v>
      </c>
      <c r="B3" s="78"/>
      <c r="C3" s="78"/>
      <c r="D3" s="78"/>
      <c r="E3" s="79"/>
    </row>
    <row r="4" ht="23" customHeight="1" spans="1:5">
      <c r="A4" s="78" t="s">
        <v>1375</v>
      </c>
      <c r="B4" s="78" t="s">
        <v>37</v>
      </c>
      <c r="C4" s="78" t="s">
        <v>39</v>
      </c>
      <c r="D4" s="80" t="s">
        <v>1376</v>
      </c>
      <c r="E4" s="79"/>
    </row>
    <row r="5" ht="23" customHeight="1" spans="1:5">
      <c r="A5" s="81" t="s">
        <v>1377</v>
      </c>
      <c r="B5" s="82"/>
      <c r="C5" s="83"/>
      <c r="D5" s="84"/>
      <c r="E5" s="79"/>
    </row>
    <row r="6" ht="23" customHeight="1" spans="1:5">
      <c r="A6" s="85" t="s">
        <v>1378</v>
      </c>
      <c r="B6" s="82"/>
      <c r="C6" s="83"/>
      <c r="D6" s="84"/>
      <c r="E6" s="79"/>
    </row>
    <row r="7" ht="23" customHeight="1" spans="1:5">
      <c r="A7" s="81" t="s">
        <v>1379</v>
      </c>
      <c r="B7" s="82" t="s">
        <v>1366</v>
      </c>
      <c r="C7" s="83" t="s">
        <v>1380</v>
      </c>
      <c r="D7" s="84"/>
      <c r="E7" s="79"/>
    </row>
    <row r="8" ht="23" customHeight="1" spans="1:5">
      <c r="A8" s="81" t="s">
        <v>1381</v>
      </c>
      <c r="B8" s="82" t="s">
        <v>1366</v>
      </c>
      <c r="C8" s="83" t="s">
        <v>1380</v>
      </c>
      <c r="D8" s="84"/>
      <c r="E8" s="79"/>
    </row>
    <row r="9" ht="23" customHeight="1" spans="1:5">
      <c r="A9" s="81" t="s">
        <v>1382</v>
      </c>
      <c r="B9" s="82"/>
      <c r="C9" s="83"/>
      <c r="D9" s="84"/>
      <c r="E9" s="79"/>
    </row>
    <row r="10" ht="23" customHeight="1" spans="1:5">
      <c r="A10" s="81" t="s">
        <v>1381</v>
      </c>
      <c r="B10" s="82"/>
      <c r="C10" s="83"/>
      <c r="D10" s="84"/>
      <c r="E10" s="79"/>
    </row>
    <row r="11" ht="23" customHeight="1" spans="1:5">
      <c r="A11" s="81" t="s">
        <v>1383</v>
      </c>
      <c r="B11" s="82"/>
      <c r="C11" s="83"/>
      <c r="D11" s="84"/>
      <c r="E11" s="79"/>
    </row>
    <row r="12" ht="23" customHeight="1" spans="1:5">
      <c r="A12" s="81" t="s">
        <v>1381</v>
      </c>
      <c r="B12" s="82"/>
      <c r="C12" s="83"/>
      <c r="D12" s="84"/>
      <c r="E12" s="79"/>
    </row>
    <row r="13" ht="23" customHeight="1" spans="1:5">
      <c r="A13" s="81"/>
      <c r="B13" s="82"/>
      <c r="C13" s="83"/>
      <c r="D13" s="84"/>
      <c r="E13" s="79"/>
    </row>
    <row r="14" ht="23" customHeight="1" spans="1:5">
      <c r="A14" s="85"/>
      <c r="B14" s="82"/>
      <c r="C14" s="83"/>
      <c r="D14" s="84"/>
      <c r="E14" s="79"/>
    </row>
    <row r="15" ht="23" customHeight="1" spans="1:5">
      <c r="A15" s="86" t="s">
        <v>1335</v>
      </c>
      <c r="B15" s="87" t="s">
        <v>1366</v>
      </c>
      <c r="C15" s="88" t="s">
        <v>1380</v>
      </c>
      <c r="D15" s="89"/>
      <c r="E15" s="90"/>
    </row>
    <row r="16" ht="23" customHeight="1" spans="1:5">
      <c r="A16" s="81" t="s">
        <v>1384</v>
      </c>
      <c r="B16" s="82"/>
      <c r="C16" s="83"/>
      <c r="D16" s="84"/>
      <c r="E16" s="79"/>
    </row>
    <row r="17" ht="23" customHeight="1" spans="1:5">
      <c r="A17" s="85" t="s">
        <v>1385</v>
      </c>
      <c r="B17" s="82"/>
      <c r="C17" s="83"/>
      <c r="D17" s="84"/>
      <c r="E17" s="79"/>
    </row>
    <row r="18" ht="23" customHeight="1" spans="1:5">
      <c r="A18" s="86" t="s">
        <v>103</v>
      </c>
      <c r="B18" s="87" t="s">
        <v>1366</v>
      </c>
      <c r="C18" s="88" t="s">
        <v>1380</v>
      </c>
      <c r="D18" s="89"/>
      <c r="E18" s="90"/>
    </row>
  </sheetData>
  <mergeCells count="3">
    <mergeCell ref="A1:D1"/>
    <mergeCell ref="C2:D2"/>
    <mergeCell ref="A3:D3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B15" sqref="B15"/>
    </sheetView>
  </sheetViews>
  <sheetFormatPr defaultColWidth="9" defaultRowHeight="14.25" outlineLevelCol="1"/>
  <cols>
    <col min="1" max="1" width="38.6666666666667" customWidth="1"/>
    <col min="2" max="2" width="39.4166666666667" customWidth="1"/>
  </cols>
  <sheetData>
    <row r="1" ht="36.75" customHeight="1" spans="1:2">
      <c r="A1" s="61" t="s">
        <v>1389</v>
      </c>
      <c r="B1" s="61"/>
    </row>
    <row r="2" ht="23" customHeight="1" spans="1:2">
      <c r="A2" s="62" t="s">
        <v>1390</v>
      </c>
      <c r="B2" s="63" t="s">
        <v>31</v>
      </c>
    </row>
    <row r="3" ht="23" customHeight="1" spans="1:2">
      <c r="A3" s="64" t="s">
        <v>110</v>
      </c>
      <c r="B3" s="65" t="s">
        <v>39</v>
      </c>
    </row>
    <row r="4" ht="23" customHeight="1" spans="1:2">
      <c r="A4" s="66" t="s">
        <v>1391</v>
      </c>
      <c r="B4" s="67"/>
    </row>
    <row r="5" ht="23" customHeight="1" spans="1:2">
      <c r="A5" s="68" t="s">
        <v>1392</v>
      </c>
      <c r="B5" s="67">
        <v>300</v>
      </c>
    </row>
    <row r="6" ht="23" customHeight="1" spans="1:2">
      <c r="A6" s="68" t="s">
        <v>1393</v>
      </c>
      <c r="B6" s="67"/>
    </row>
    <row r="7" ht="23" customHeight="1" spans="1:2">
      <c r="A7" s="69" t="s">
        <v>1394</v>
      </c>
      <c r="B7" s="67"/>
    </row>
    <row r="8" ht="23" customHeight="1" spans="1:2">
      <c r="A8" s="69" t="s">
        <v>1395</v>
      </c>
      <c r="B8" s="67"/>
    </row>
    <row r="9" ht="23" customHeight="1" spans="1:2">
      <c r="A9" s="69" t="s">
        <v>1396</v>
      </c>
      <c r="B9" s="67"/>
    </row>
    <row r="10" ht="23" customHeight="1" spans="1:2">
      <c r="A10" s="70" t="s">
        <v>71</v>
      </c>
      <c r="B10" s="67">
        <v>300</v>
      </c>
    </row>
    <row r="11" ht="23" customHeight="1" spans="1:2">
      <c r="A11" s="69" t="s">
        <v>1397</v>
      </c>
      <c r="B11" s="67">
        <v>300</v>
      </c>
    </row>
    <row r="12" ht="23" customHeight="1" spans="1:2">
      <c r="A12" s="69" t="s">
        <v>1398</v>
      </c>
      <c r="B12" s="67"/>
    </row>
    <row r="13" ht="23" customHeight="1" spans="1:2">
      <c r="A13" s="69" t="s">
        <v>1399</v>
      </c>
      <c r="B13" s="67"/>
    </row>
    <row r="14" ht="23" customHeight="1" spans="1:2">
      <c r="A14" s="69" t="s">
        <v>1385</v>
      </c>
      <c r="B14" s="67"/>
    </row>
    <row r="15" ht="23" customHeight="1" spans="1:2">
      <c r="A15" s="69" t="s">
        <v>1400</v>
      </c>
      <c r="B15" s="67"/>
    </row>
    <row r="16" ht="23" customHeight="1" spans="1:2">
      <c r="A16" s="69" t="s">
        <v>1401</v>
      </c>
      <c r="B16" s="67"/>
    </row>
    <row r="17" ht="23" customHeight="1" spans="1:2">
      <c r="A17" s="69" t="s">
        <v>1402</v>
      </c>
      <c r="B17" s="67"/>
    </row>
    <row r="18" ht="23" customHeight="1" spans="1:2">
      <c r="A18" s="71" t="s">
        <v>103</v>
      </c>
      <c r="B18" s="72">
        <v>300</v>
      </c>
    </row>
    <row r="19" ht="19.5" customHeight="1" spans="1:2">
      <c r="A19" s="73"/>
      <c r="B19" s="73"/>
    </row>
  </sheetData>
  <mergeCells count="2">
    <mergeCell ref="A1:B1"/>
    <mergeCell ref="A19:B19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Zeros="0" topLeftCell="A4" workbookViewId="0">
      <selection activeCell="D5" sqref="B5 D5"/>
    </sheetView>
  </sheetViews>
  <sheetFormatPr defaultColWidth="9" defaultRowHeight="14.25" outlineLevelCol="3"/>
  <cols>
    <col min="1" max="1" width="34.4166666666667" customWidth="1"/>
    <col min="2" max="4" width="13.5" customWidth="1"/>
  </cols>
  <sheetData>
    <row r="1" ht="35.4" customHeight="1" spans="1:4">
      <c r="A1" s="40" t="s">
        <v>1403</v>
      </c>
      <c r="B1" s="40"/>
      <c r="C1" s="40"/>
      <c r="D1" s="40"/>
    </row>
    <row r="2" ht="23" customHeight="1" spans="1:4">
      <c r="A2" s="41" t="s">
        <v>1404</v>
      </c>
      <c r="B2" s="58"/>
      <c r="C2" s="58"/>
      <c r="D2" s="43" t="s">
        <v>31</v>
      </c>
    </row>
    <row r="3" s="39" customFormat="1" ht="23" customHeight="1" spans="1:4">
      <c r="A3" s="44" t="s">
        <v>1375</v>
      </c>
      <c r="B3" s="45" t="s">
        <v>1312</v>
      </c>
      <c r="C3" s="45" t="s">
        <v>1405</v>
      </c>
      <c r="D3" s="46"/>
    </row>
    <row r="4" s="2" customFormat="1" ht="23" customHeight="1" spans="1:4">
      <c r="A4" s="47"/>
      <c r="B4" s="48"/>
      <c r="C4" s="48" t="s">
        <v>37</v>
      </c>
      <c r="D4" s="49" t="s">
        <v>1406</v>
      </c>
    </row>
    <row r="5" s="2" customFormat="1" ht="23" customHeight="1" spans="1:4">
      <c r="A5" s="50" t="s">
        <v>1407</v>
      </c>
      <c r="B5" s="53">
        <v>747</v>
      </c>
      <c r="C5" s="51">
        <v>3088</v>
      </c>
      <c r="D5" s="52">
        <v>2656</v>
      </c>
    </row>
    <row r="6" s="2" customFormat="1" ht="23" customHeight="1" spans="1:4">
      <c r="A6" s="50" t="s">
        <v>1408</v>
      </c>
      <c r="B6" s="53"/>
      <c r="C6" s="51"/>
      <c r="D6" s="52"/>
    </row>
    <row r="7" s="2" customFormat="1" ht="23" customHeight="1" spans="1:4">
      <c r="A7" s="50" t="s">
        <v>1409</v>
      </c>
      <c r="B7" s="53"/>
      <c r="C7" s="51"/>
      <c r="D7" s="52"/>
    </row>
    <row r="8" s="2" customFormat="1" ht="23" customHeight="1" spans="1:4">
      <c r="A8" s="50" t="s">
        <v>1410</v>
      </c>
      <c r="B8" s="53"/>
      <c r="C8" s="51"/>
      <c r="D8" s="52"/>
    </row>
    <row r="9" s="2" customFormat="1" ht="23" customHeight="1" spans="1:4">
      <c r="A9" s="50" t="s">
        <v>1411</v>
      </c>
      <c r="B9" s="53"/>
      <c r="C9" s="51"/>
      <c r="D9" s="52"/>
    </row>
    <row r="10" s="2" customFormat="1" ht="23" customHeight="1" spans="1:4">
      <c r="A10" s="50" t="s">
        <v>1412</v>
      </c>
      <c r="B10" s="53"/>
      <c r="C10" s="51"/>
      <c r="D10" s="52"/>
    </row>
    <row r="11" s="2" customFormat="1" ht="23" customHeight="1" spans="1:4">
      <c r="A11" s="50" t="s">
        <v>1413</v>
      </c>
      <c r="B11" s="53"/>
      <c r="C11" s="51"/>
      <c r="D11" s="52"/>
    </row>
    <row r="12" s="2" customFormat="1" ht="23" customHeight="1" spans="1:4">
      <c r="A12" s="50" t="s">
        <v>1414</v>
      </c>
      <c r="B12" s="53"/>
      <c r="C12" s="53"/>
      <c r="D12" s="59"/>
    </row>
    <row r="13" s="2" customFormat="1" ht="23" customHeight="1" spans="1:4">
      <c r="A13" s="54" t="s">
        <v>1415</v>
      </c>
      <c r="B13" s="53"/>
      <c r="C13" s="53"/>
      <c r="D13" s="59"/>
    </row>
    <row r="14" s="2" customFormat="1" ht="23" customHeight="1" spans="1:4">
      <c r="A14" s="50"/>
      <c r="B14" s="53"/>
      <c r="C14" s="53"/>
      <c r="D14" s="59"/>
    </row>
    <row r="15" s="39" customFormat="1" ht="23" customHeight="1" spans="1:4">
      <c r="A15" s="50"/>
      <c r="B15" s="53"/>
      <c r="C15" s="53"/>
      <c r="D15" s="59"/>
    </row>
    <row r="16" ht="23" customHeight="1" spans="1:4">
      <c r="A16" s="55" t="s">
        <v>1416</v>
      </c>
      <c r="B16" s="56">
        <f>SUM(B5:B15)</f>
        <v>747</v>
      </c>
      <c r="C16" s="56">
        <f>SUM(C5:C15)</f>
        <v>3088</v>
      </c>
      <c r="D16" s="60">
        <f>SUM(D5:D15)</f>
        <v>2656</v>
      </c>
    </row>
    <row r="17" spans="1:1">
      <c r="A17" s="57"/>
    </row>
  </sheetData>
  <mergeCells count="4">
    <mergeCell ref="A1:D1"/>
    <mergeCell ref="C3:D3"/>
    <mergeCell ref="A3:A4"/>
    <mergeCell ref="B3:B4"/>
  </mergeCells>
  <printOptions horizontalCentered="1"/>
  <pageMargins left="0.788888888888889" right="0.788888888888889" top="0.979166666666667" bottom="0.788888888888889" header="0.509027777777778" footer="0.509027777777778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Zeros="0" topLeftCell="A4" workbookViewId="0">
      <selection activeCell="F7" sqref="F7"/>
    </sheetView>
  </sheetViews>
  <sheetFormatPr defaultColWidth="9" defaultRowHeight="14.25" outlineLevelCol="3"/>
  <cols>
    <col min="1" max="1" width="34.4166666666667" customWidth="1"/>
    <col min="2" max="4" width="13.5" customWidth="1"/>
  </cols>
  <sheetData>
    <row r="1" ht="35.4" customHeight="1" spans="1:4">
      <c r="A1" s="40" t="s">
        <v>1417</v>
      </c>
      <c r="B1" s="40"/>
      <c r="C1" s="40"/>
      <c r="D1" s="40"/>
    </row>
    <row r="2" ht="23" customHeight="1" spans="1:4">
      <c r="A2" s="41" t="s">
        <v>1418</v>
      </c>
      <c r="B2" s="42"/>
      <c r="C2" s="43" t="s">
        <v>31</v>
      </c>
      <c r="D2" s="43"/>
    </row>
    <row r="3" s="39" customFormat="1" ht="23" customHeight="1" spans="1:4">
      <c r="A3" s="44" t="s">
        <v>1375</v>
      </c>
      <c r="B3" s="45" t="s">
        <v>1419</v>
      </c>
      <c r="C3" s="45"/>
      <c r="D3" s="46" t="s">
        <v>1420</v>
      </c>
    </row>
    <row r="4" s="2" customFormat="1" ht="23" customHeight="1" spans="1:4">
      <c r="A4" s="47"/>
      <c r="B4" s="48" t="s">
        <v>37</v>
      </c>
      <c r="C4" s="48" t="s">
        <v>1406</v>
      </c>
      <c r="D4" s="49"/>
    </row>
    <row r="5" s="2" customFormat="1" ht="23" customHeight="1" spans="1:4">
      <c r="A5" s="50" t="s">
        <v>1407</v>
      </c>
      <c r="B5" s="51">
        <v>2338</v>
      </c>
      <c r="C5" s="51">
        <v>2569</v>
      </c>
      <c r="D5" s="52">
        <v>834</v>
      </c>
    </row>
    <row r="6" s="2" customFormat="1" ht="23" customHeight="1" spans="1:4">
      <c r="A6" s="50" t="s">
        <v>1408</v>
      </c>
      <c r="B6" s="51"/>
      <c r="C6" s="51"/>
      <c r="D6" s="52"/>
    </row>
    <row r="7" s="2" customFormat="1" ht="23" customHeight="1" spans="1:4">
      <c r="A7" s="50" t="s">
        <v>1409</v>
      </c>
      <c r="B7" s="51"/>
      <c r="C7" s="51"/>
      <c r="D7" s="52"/>
    </row>
    <row r="8" s="2" customFormat="1" ht="23" customHeight="1" spans="1:4">
      <c r="A8" s="50" t="s">
        <v>1410</v>
      </c>
      <c r="B8" s="51"/>
      <c r="C8" s="51"/>
      <c r="D8" s="52"/>
    </row>
    <row r="9" s="2" customFormat="1" ht="23" customHeight="1" spans="1:4">
      <c r="A9" s="50" t="s">
        <v>1411</v>
      </c>
      <c r="B9" s="51"/>
      <c r="C9" s="51"/>
      <c r="D9" s="52"/>
    </row>
    <row r="10" s="2" customFormat="1" ht="23" customHeight="1" spans="1:4">
      <c r="A10" s="50" t="s">
        <v>1412</v>
      </c>
      <c r="B10" s="51"/>
      <c r="C10" s="51"/>
      <c r="D10" s="52"/>
    </row>
    <row r="11" s="2" customFormat="1" ht="23" customHeight="1" spans="1:4">
      <c r="A11" s="50" t="s">
        <v>1413</v>
      </c>
      <c r="B11" s="51"/>
      <c r="C11" s="51"/>
      <c r="D11" s="52"/>
    </row>
    <row r="12" s="2" customFormat="1" ht="23" customHeight="1" spans="1:4">
      <c r="A12" s="50" t="s">
        <v>1414</v>
      </c>
      <c r="B12" s="53"/>
      <c r="C12" s="53"/>
      <c r="D12" s="52"/>
    </row>
    <row r="13" s="2" customFormat="1" ht="23" customHeight="1" spans="1:4">
      <c r="A13" s="54" t="s">
        <v>1415</v>
      </c>
      <c r="B13" s="53"/>
      <c r="C13" s="53"/>
      <c r="D13" s="52"/>
    </row>
    <row r="14" s="2" customFormat="1" ht="23" customHeight="1" spans="1:4">
      <c r="A14" s="50"/>
      <c r="B14" s="53"/>
      <c r="C14" s="53"/>
      <c r="D14" s="52"/>
    </row>
    <row r="15" s="39" customFormat="1" ht="23" customHeight="1" spans="1:4">
      <c r="A15" s="50"/>
      <c r="B15" s="53"/>
      <c r="C15" s="53"/>
      <c r="D15" s="52"/>
    </row>
    <row r="16" ht="23" customHeight="1" spans="1:4">
      <c r="A16" s="55" t="s">
        <v>1416</v>
      </c>
      <c r="B16" s="56">
        <f>SUM(B5:B15)</f>
        <v>2338</v>
      </c>
      <c r="C16" s="56">
        <f>SUM(C5:C15)</f>
        <v>2569</v>
      </c>
      <c r="D16" s="56">
        <v>834</v>
      </c>
    </row>
    <row r="17" spans="1:1">
      <c r="A17" s="57"/>
    </row>
  </sheetData>
  <mergeCells count="5">
    <mergeCell ref="A1:D1"/>
    <mergeCell ref="C2:D2"/>
    <mergeCell ref="B3:C3"/>
    <mergeCell ref="A3:A4"/>
    <mergeCell ref="D3:D4"/>
  </mergeCells>
  <printOptions horizontalCentered="1"/>
  <pageMargins left="0.75" right="0.75" top="0.979166666666667" bottom="0.788888888888889" header="0.509027777777778" footer="0.509027777777778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8"/>
  <sheetViews>
    <sheetView tabSelected="1" workbookViewId="0">
      <selection activeCell="F17" sqref="F17"/>
    </sheetView>
  </sheetViews>
  <sheetFormatPr defaultColWidth="9" defaultRowHeight="14.25"/>
  <cols>
    <col min="1" max="1" width="6.16666666666667" style="5" customWidth="1"/>
    <col min="2" max="4" width="13" style="5" customWidth="1"/>
    <col min="5" max="5" width="11.0833333333333" style="5" customWidth="1"/>
    <col min="6" max="6" width="10.4166666666667" style="5" customWidth="1"/>
    <col min="7" max="7" width="10.0833333333333" style="5" customWidth="1"/>
    <col min="8" max="8" width="10.5833333333333" style="5" customWidth="1"/>
    <col min="9" max="9" width="10.8333333333333" style="5" customWidth="1"/>
    <col min="10" max="11" width="8.91666666666667" style="5" customWidth="1"/>
    <col min="12" max="12" width="10.8333333333333" style="5" customWidth="1"/>
    <col min="13" max="13" width="11.0833333333333" style="5" customWidth="1"/>
    <col min="14" max="14" width="8.91666666666667" style="5" customWidth="1"/>
    <col min="15" max="15" width="9.33333333333333" style="5" customWidth="1"/>
    <col min="16" max="16" width="10.9166666666667" style="5" customWidth="1"/>
    <col min="17" max="17" width="5.08333333333333" style="5" customWidth="1"/>
    <col min="18" max="18" width="6.5" style="5" customWidth="1"/>
    <col min="19" max="19" width="4.41666666666667" style="5" customWidth="1"/>
    <col min="20" max="20" width="7.5" style="5" customWidth="1"/>
    <col min="21" max="21" width="7.58333333333333" style="5" customWidth="1"/>
    <col min="22" max="22" width="4.08333333333333" style="5" customWidth="1"/>
    <col min="23" max="23" width="6.25" style="5" customWidth="1"/>
    <col min="24" max="24" width="6.41666666666667" style="5" customWidth="1"/>
    <col min="25" max="251" width="9" style="5"/>
    <col min="252" max="256" width="9" style="6"/>
  </cols>
  <sheetData>
    <row r="1" ht="45" customHeight="1" spans="1:24">
      <c r="A1" s="7" t="s">
        <v>1421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1" customFormat="1" ht="30" customHeight="1" spans="1:251">
      <c r="A2" s="26" t="s">
        <v>1422</v>
      </c>
      <c r="B2" s="26"/>
      <c r="C2" s="26"/>
      <c r="D2" s="26"/>
      <c r="E2" s="26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36" t="s">
        <v>31</v>
      </c>
      <c r="V2" s="36"/>
      <c r="W2" s="36"/>
      <c r="X2" s="36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</row>
    <row r="3" s="2" customFormat="1" ht="27.9" customHeight="1" spans="1:251">
      <c r="A3" s="13" t="s">
        <v>1423</v>
      </c>
      <c r="B3" s="27" t="s">
        <v>1424</v>
      </c>
      <c r="C3" s="28"/>
      <c r="D3" s="29"/>
      <c r="E3" s="14" t="s">
        <v>1425</v>
      </c>
      <c r="F3" s="14"/>
      <c r="G3" s="14"/>
      <c r="H3" s="14"/>
      <c r="I3" s="14" t="s">
        <v>1426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1427</v>
      </c>
      <c r="V3" s="14"/>
      <c r="W3" s="14"/>
      <c r="X3" s="15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2" customFormat="1" ht="21" customHeight="1" spans="1:251">
      <c r="A4" s="17"/>
      <c r="B4" s="30"/>
      <c r="C4" s="31"/>
      <c r="D4" s="32"/>
      <c r="E4" s="19"/>
      <c r="F4" s="19"/>
      <c r="G4" s="19"/>
      <c r="H4" s="19"/>
      <c r="I4" s="19" t="s">
        <v>1428</v>
      </c>
      <c r="J4" s="19"/>
      <c r="K4" s="19"/>
      <c r="L4" s="19"/>
      <c r="M4" s="19" t="s">
        <v>1429</v>
      </c>
      <c r="N4" s="19"/>
      <c r="O4" s="19"/>
      <c r="P4" s="19"/>
      <c r="Q4" s="19" t="s">
        <v>1430</v>
      </c>
      <c r="R4" s="19"/>
      <c r="S4" s="19"/>
      <c r="T4" s="19"/>
      <c r="U4" s="19"/>
      <c r="V4" s="19"/>
      <c r="W4" s="19"/>
      <c r="X4" s="37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3" customFormat="1" ht="29.15" customHeight="1" spans="1:251">
      <c r="A5" s="17"/>
      <c r="B5" s="33" t="s">
        <v>1431</v>
      </c>
      <c r="C5" s="33" t="s">
        <v>1432</v>
      </c>
      <c r="D5" s="33" t="s">
        <v>1433</v>
      </c>
      <c r="E5" s="20" t="s">
        <v>1434</v>
      </c>
      <c r="F5" s="20" t="s">
        <v>1435</v>
      </c>
      <c r="G5" s="20" t="s">
        <v>1436</v>
      </c>
      <c r="H5" s="20" t="s">
        <v>1437</v>
      </c>
      <c r="I5" s="20" t="s">
        <v>1434</v>
      </c>
      <c r="J5" s="20" t="s">
        <v>1435</v>
      </c>
      <c r="K5" s="20" t="s">
        <v>1436</v>
      </c>
      <c r="L5" s="20" t="s">
        <v>1437</v>
      </c>
      <c r="M5" s="20" t="s">
        <v>1434</v>
      </c>
      <c r="N5" s="20" t="s">
        <v>1435</v>
      </c>
      <c r="O5" s="20" t="s">
        <v>1436</v>
      </c>
      <c r="P5" s="20" t="s">
        <v>1437</v>
      </c>
      <c r="Q5" s="20" t="s">
        <v>1434</v>
      </c>
      <c r="R5" s="20" t="s">
        <v>1435</v>
      </c>
      <c r="S5" s="20" t="s">
        <v>1436</v>
      </c>
      <c r="T5" s="20" t="s">
        <v>1437</v>
      </c>
      <c r="U5" s="20" t="s">
        <v>1434</v>
      </c>
      <c r="V5" s="20" t="s">
        <v>1435</v>
      </c>
      <c r="W5" s="20" t="s">
        <v>1436</v>
      </c>
      <c r="X5" s="21" t="s">
        <v>1437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</row>
    <row r="6" s="4" customFormat="1" ht="36" customHeight="1" spans="1:24">
      <c r="A6" s="34" t="s">
        <v>1438</v>
      </c>
      <c r="B6" s="35">
        <f>SUM(C6:D6)</f>
        <v>140100</v>
      </c>
      <c r="C6" s="35">
        <v>122600</v>
      </c>
      <c r="D6" s="35">
        <v>17500</v>
      </c>
      <c r="E6" s="25">
        <v>140531</v>
      </c>
      <c r="F6" s="25">
        <v>98617</v>
      </c>
      <c r="G6" s="25">
        <v>84517</v>
      </c>
      <c r="H6" s="25">
        <f>E6+F6-G6</f>
        <v>154631</v>
      </c>
      <c r="I6" s="25">
        <f>M6+Q6</f>
        <v>140531</v>
      </c>
      <c r="J6" s="25">
        <f>N6+R6</f>
        <v>98617</v>
      </c>
      <c r="K6" s="25">
        <f>O6+S6</f>
        <v>84517</v>
      </c>
      <c r="L6" s="25">
        <f>I6+J6-K6</f>
        <v>154631</v>
      </c>
      <c r="M6" s="25">
        <v>136531</v>
      </c>
      <c r="N6" s="25">
        <v>85517</v>
      </c>
      <c r="O6" s="25">
        <v>84517</v>
      </c>
      <c r="P6" s="25">
        <f>M6+N6-O6</f>
        <v>137531</v>
      </c>
      <c r="Q6" s="25">
        <v>4000</v>
      </c>
      <c r="R6" s="25">
        <v>13100</v>
      </c>
      <c r="S6" s="25"/>
      <c r="T6" s="25">
        <f>Q6+R6-S6</f>
        <v>17100</v>
      </c>
      <c r="U6" s="25">
        <v>67794</v>
      </c>
      <c r="V6" s="25"/>
      <c r="W6" s="25">
        <v>67794</v>
      </c>
      <c r="X6" s="38">
        <f>U6+V6-W6</f>
        <v>0</v>
      </c>
    </row>
    <row r="27" ht="28.5" customHeight="1"/>
    <row r="28" ht="28.5" customHeight="1"/>
  </sheetData>
  <mergeCells count="11">
    <mergeCell ref="A1:X1"/>
    <mergeCell ref="A2:E2"/>
    <mergeCell ref="U2:X2"/>
    <mergeCell ref="I3:T3"/>
    <mergeCell ref="I4:L4"/>
    <mergeCell ref="M4:P4"/>
    <mergeCell ref="Q4:T4"/>
    <mergeCell ref="A3:A5"/>
    <mergeCell ref="E3:H4"/>
    <mergeCell ref="U3:X4"/>
    <mergeCell ref="B3:D4"/>
  </mergeCells>
  <pageMargins left="0.75" right="0.75" top="1" bottom="1" header="0.5" footer="0.5"/>
  <pageSetup paperSize="9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27"/>
  <sheetViews>
    <sheetView workbookViewId="0">
      <selection activeCell="G5" sqref="G5"/>
    </sheetView>
  </sheetViews>
  <sheetFormatPr defaultColWidth="9" defaultRowHeight="14.25"/>
  <cols>
    <col min="1" max="1" width="9.66666666666667" style="5" customWidth="1"/>
    <col min="2" max="7" width="18.6666666666667" style="5" customWidth="1"/>
    <col min="8" max="234" width="9" style="5"/>
    <col min="235" max="239" width="9" style="6"/>
  </cols>
  <sheetData>
    <row r="1" ht="45" customHeight="1" spans="1:7">
      <c r="A1" s="7" t="s">
        <v>1439</v>
      </c>
      <c r="B1" s="7"/>
      <c r="C1" s="7"/>
      <c r="D1" s="7"/>
      <c r="E1" s="7"/>
      <c r="F1" s="7"/>
      <c r="G1" s="7"/>
    </row>
    <row r="2" s="1" customFormat="1" ht="30" customHeight="1" spans="1:234">
      <c r="A2" s="8" t="s">
        <v>1440</v>
      </c>
      <c r="B2" s="8"/>
      <c r="C2" s="9"/>
      <c r="D2" s="10"/>
      <c r="E2" s="10"/>
      <c r="F2" s="10"/>
      <c r="G2" s="11" t="s">
        <v>31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</row>
    <row r="3" s="2" customFormat="1" ht="27" customHeight="1" spans="1:234">
      <c r="A3" s="13" t="s">
        <v>1423</v>
      </c>
      <c r="B3" s="14" t="s">
        <v>1441</v>
      </c>
      <c r="C3" s="14" t="s">
        <v>1442</v>
      </c>
      <c r="D3" s="14" t="s">
        <v>1443</v>
      </c>
      <c r="E3" s="14"/>
      <c r="F3" s="14"/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</row>
    <row r="4" s="3" customFormat="1" ht="27" customHeight="1" spans="1:234">
      <c r="A4" s="17"/>
      <c r="B4" s="18"/>
      <c r="C4" s="19"/>
      <c r="D4" s="20" t="s">
        <v>1434</v>
      </c>
      <c r="E4" s="20" t="s">
        <v>1435</v>
      </c>
      <c r="F4" s="20" t="s">
        <v>1436</v>
      </c>
      <c r="G4" s="21" t="s">
        <v>1437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</row>
    <row r="5" s="4" customFormat="1" ht="27" customHeight="1" spans="1:7">
      <c r="A5" s="23" t="s">
        <v>1438</v>
      </c>
      <c r="B5" s="24">
        <v>122600</v>
      </c>
      <c r="C5" s="24">
        <v>137531</v>
      </c>
      <c r="D5" s="25">
        <v>136531</v>
      </c>
      <c r="E5" s="25">
        <v>85517</v>
      </c>
      <c r="F5" s="25">
        <v>84517</v>
      </c>
      <c r="G5" s="25">
        <f>D5+E5-F5</f>
        <v>137531</v>
      </c>
    </row>
    <row r="26" ht="28.5" customHeight="1"/>
    <row r="27" ht="28.5" customHeight="1"/>
  </sheetData>
  <mergeCells count="6">
    <mergeCell ref="A1:G1"/>
    <mergeCell ref="A2:B2"/>
    <mergeCell ref="D3:G3"/>
    <mergeCell ref="A3:A4"/>
    <mergeCell ref="B3:B4"/>
    <mergeCell ref="C3:C4"/>
  </mergeCells>
  <pageMargins left="0.75" right="0.75" top="1" bottom="1" header="0.5" footer="0.5"/>
  <pageSetup paperSize="9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27"/>
  <sheetViews>
    <sheetView workbookViewId="0">
      <selection activeCell="G9" sqref="G9"/>
    </sheetView>
  </sheetViews>
  <sheetFormatPr defaultColWidth="9" defaultRowHeight="14.25"/>
  <cols>
    <col min="1" max="1" width="9.66666666666667" style="5" customWidth="1"/>
    <col min="2" max="7" width="18.6666666666667" style="5" customWidth="1"/>
    <col min="8" max="234" width="9" style="5"/>
    <col min="235" max="239" width="9" style="6"/>
  </cols>
  <sheetData>
    <row r="1" ht="45" customHeight="1" spans="1:7">
      <c r="A1" s="7" t="s">
        <v>1444</v>
      </c>
      <c r="B1" s="7"/>
      <c r="C1" s="7"/>
      <c r="D1" s="7"/>
      <c r="E1" s="7"/>
      <c r="F1" s="7"/>
      <c r="G1" s="7"/>
    </row>
    <row r="2" s="1" customFormat="1" ht="30" customHeight="1" spans="1:234">
      <c r="A2" s="8" t="s">
        <v>1445</v>
      </c>
      <c r="B2" s="8"/>
      <c r="C2" s="9"/>
      <c r="D2" s="10"/>
      <c r="E2" s="10"/>
      <c r="F2" s="10"/>
      <c r="G2" s="11" t="s">
        <v>31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</row>
    <row r="3" s="2" customFormat="1" ht="27" customHeight="1" spans="1:234">
      <c r="A3" s="13" t="s">
        <v>1423</v>
      </c>
      <c r="B3" s="14" t="s">
        <v>1446</v>
      </c>
      <c r="C3" s="14" t="s">
        <v>1447</v>
      </c>
      <c r="D3" s="14" t="s">
        <v>1448</v>
      </c>
      <c r="E3" s="14"/>
      <c r="F3" s="14"/>
      <c r="G3" s="15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</row>
    <row r="4" s="3" customFormat="1" ht="27" customHeight="1" spans="1:234">
      <c r="A4" s="17"/>
      <c r="B4" s="18"/>
      <c r="C4" s="19"/>
      <c r="D4" s="20" t="s">
        <v>1434</v>
      </c>
      <c r="E4" s="20" t="s">
        <v>1435</v>
      </c>
      <c r="F4" s="20" t="s">
        <v>1436</v>
      </c>
      <c r="G4" s="21" t="s">
        <v>1437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</row>
    <row r="5" s="4" customFormat="1" ht="27" customHeight="1" spans="1:7">
      <c r="A5" s="23" t="s">
        <v>1438</v>
      </c>
      <c r="B5" s="24">
        <v>17500</v>
      </c>
      <c r="C5" s="24">
        <v>17100</v>
      </c>
      <c r="D5" s="25">
        <v>4000</v>
      </c>
      <c r="E5" s="25">
        <v>13100</v>
      </c>
      <c r="F5" s="25"/>
      <c r="G5" s="25">
        <f>D5+E5-F5</f>
        <v>17100</v>
      </c>
    </row>
    <row r="26" ht="28.5" customHeight="1"/>
    <row r="27" ht="28.5" customHeight="1"/>
  </sheetData>
  <mergeCells count="6">
    <mergeCell ref="A1:G1"/>
    <mergeCell ref="A2:B2"/>
    <mergeCell ref="D3:G3"/>
    <mergeCell ref="A3:A4"/>
    <mergeCell ref="B3:B4"/>
    <mergeCell ref="C3:C4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目录</vt:lpstr>
      <vt:lpstr>一般公共预算收入决算表</vt:lpstr>
      <vt:lpstr>一般公共预算支出决算表</vt:lpstr>
      <vt:lpstr>一般公共预算本级收入决算表</vt:lpstr>
      <vt:lpstr>一般公共预算本级支出决算表</vt:lpstr>
      <vt:lpstr>一般公共预算本级支出决算表（功能分类）</vt:lpstr>
      <vt:lpstr>一般公共预算本级支出决算表(经济分类)</vt:lpstr>
      <vt:lpstr>一般公共预算本级基本支出明细表（经济分类）</vt:lpstr>
      <vt:lpstr>税收返还及转移支付</vt:lpstr>
      <vt:lpstr>政府性基金收入</vt:lpstr>
      <vt:lpstr>本级政府性基金收入</vt:lpstr>
      <vt:lpstr>政府性基金支出</vt:lpstr>
      <vt:lpstr>本级政府性基金支出</vt:lpstr>
      <vt:lpstr>政府性基金转移支付</vt:lpstr>
      <vt:lpstr>国有资本经营预算收入</vt:lpstr>
      <vt:lpstr>本级国有资本经营预算收入</vt:lpstr>
      <vt:lpstr>国有资本经营预算支出</vt:lpstr>
      <vt:lpstr>本级国有资本经营预算支出</vt:lpstr>
      <vt:lpstr>国有资本经营预算转移支付</vt:lpstr>
      <vt:lpstr>社会保险基金收入</vt:lpstr>
      <vt:lpstr>社会保险基金支出</vt:lpstr>
      <vt:lpstr>政府性债务限额和余额情况表</vt:lpstr>
      <vt:lpstr>一般债务限额和余额情况表</vt:lpstr>
      <vt:lpstr>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刘津</dc:creator>
  <cp:lastModifiedBy>gyb1</cp:lastModifiedBy>
  <dcterms:created xsi:type="dcterms:W3CDTF">2001-10-29T01:33:00Z</dcterms:created>
  <cp:lastPrinted>2017-11-08T08:29:00Z</cp:lastPrinted>
  <dcterms:modified xsi:type="dcterms:W3CDTF">2021-05-21T09:20:43Z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1CA7B2B6D9A340F0B832BE7643FD2340</vt:lpwstr>
  </property>
</Properties>
</file>