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70" activeTab="2"/>
  </bookViews>
  <sheets>
    <sheet name="表1" sheetId="4" r:id="rId1"/>
    <sheet name="表2" sheetId="3" r:id="rId2"/>
    <sheet name="表3" sheetId="2" r:id="rId3"/>
  </sheets>
  <definedNames>
    <definedName name="_xlnm._FilterDatabase" localSheetId="2" hidden="1">表3!$A$1:$U$66</definedName>
    <definedName name="_xlnm.Print_Titles" localSheetId="0">表1!$1:$2</definedName>
    <definedName name="_xlnm.Print_Titles" localSheetId="2">表3!$1:$5</definedName>
  </definedNames>
  <calcPr calcId="144525"/>
</workbook>
</file>

<file path=xl/comments1.xml><?xml version="1.0" encoding="utf-8"?>
<comments xmlns="http://schemas.openxmlformats.org/spreadsheetml/2006/main">
  <authors>
    <author>Administrator</author>
    <author>PC</author>
  </authors>
  <commentList>
    <comment ref="J9" authorId="0">
      <text>
        <r>
          <rPr>
            <sz val="9"/>
            <rFont val="宋体"/>
            <charset val="134"/>
          </rPr>
          <t xml:space="preserve">省级农业专项资金72万元列支
</t>
        </r>
      </text>
    </comment>
    <comment ref="L9" authorId="0">
      <text>
        <r>
          <rPr>
            <sz val="9"/>
            <rFont val="宋体"/>
            <charset val="134"/>
          </rPr>
          <t xml:space="preserve">
区级整合资金47万元</t>
        </r>
      </text>
    </comment>
    <comment ref="J10" authorId="0">
      <text>
        <r>
          <rPr>
            <b/>
            <sz val="9"/>
            <rFont val="宋体"/>
            <charset val="134"/>
          </rPr>
          <t>Administrator:</t>
        </r>
        <r>
          <rPr>
            <sz val="9"/>
            <rFont val="宋体"/>
            <charset val="134"/>
          </rPr>
          <t xml:space="preserve">
省级农业专项</t>
        </r>
      </text>
    </comment>
    <comment ref="L10" authorId="0">
      <text>
        <r>
          <rPr>
            <b/>
            <sz val="9"/>
            <rFont val="宋体"/>
            <charset val="134"/>
          </rPr>
          <t>Administrator:</t>
        </r>
        <r>
          <rPr>
            <sz val="9"/>
            <rFont val="宋体"/>
            <charset val="134"/>
          </rPr>
          <t xml:space="preserve">
专项34，存量17
</t>
        </r>
      </text>
    </comment>
    <comment ref="J13" authorId="0">
      <text>
        <r>
          <rPr>
            <b/>
            <sz val="9"/>
            <rFont val="宋体"/>
            <charset val="134"/>
          </rPr>
          <t>Administrator:</t>
        </r>
        <r>
          <rPr>
            <sz val="9"/>
            <rFont val="宋体"/>
            <charset val="134"/>
          </rPr>
          <t xml:space="preserve">
省级农业专项资金72万中列支</t>
        </r>
      </text>
    </comment>
    <comment ref="L19" authorId="0">
      <text>
        <r>
          <rPr>
            <b/>
            <sz val="9"/>
            <rFont val="宋体"/>
            <charset val="134"/>
          </rPr>
          <t>Administrator:</t>
        </r>
        <r>
          <rPr>
            <sz val="9"/>
            <rFont val="宋体"/>
            <charset val="134"/>
          </rPr>
          <t xml:space="preserve">
专项24.57372+55.42628存量</t>
        </r>
      </text>
    </comment>
    <comment ref="I20" authorId="0">
      <text>
        <r>
          <rPr>
            <sz val="9"/>
            <rFont val="宋体"/>
            <charset val="134"/>
          </rPr>
          <t xml:space="preserve">
中央现代农业生产发展资金200万中列</t>
        </r>
      </text>
    </comment>
    <comment ref="J21" authorId="0">
      <text>
        <r>
          <rPr>
            <b/>
            <sz val="9"/>
            <rFont val="宋体"/>
            <charset val="134"/>
          </rPr>
          <t>Administrator:</t>
        </r>
        <r>
          <rPr>
            <sz val="9"/>
            <rFont val="宋体"/>
            <charset val="134"/>
          </rPr>
          <t xml:space="preserve">
从省级农业专项资金72万中列</t>
        </r>
      </text>
    </comment>
    <comment ref="J22" authorId="0">
      <text>
        <r>
          <rPr>
            <b/>
            <sz val="9"/>
            <rFont val="宋体"/>
            <charset val="134"/>
          </rPr>
          <t>Administrator:</t>
        </r>
        <r>
          <rPr>
            <sz val="9"/>
            <rFont val="宋体"/>
            <charset val="134"/>
          </rPr>
          <t xml:space="preserve">
从省级农业专项资金72万列
</t>
        </r>
      </text>
    </comment>
    <comment ref="I23" authorId="0">
      <text>
        <r>
          <rPr>
            <b/>
            <sz val="9"/>
            <rFont val="宋体"/>
            <charset val="134"/>
          </rPr>
          <t>Administrator:</t>
        </r>
        <r>
          <rPr>
            <sz val="9"/>
            <rFont val="宋体"/>
            <charset val="134"/>
          </rPr>
          <t xml:space="preserve">
中央现代农业生产发展资金200万中列
</t>
        </r>
      </text>
    </comment>
    <comment ref="I24" authorId="0">
      <text>
        <r>
          <rPr>
            <b/>
            <sz val="9"/>
            <rFont val="宋体"/>
            <charset val="134"/>
          </rPr>
          <t>Administrator:</t>
        </r>
        <r>
          <rPr>
            <sz val="9"/>
            <rFont val="宋体"/>
            <charset val="134"/>
          </rPr>
          <t xml:space="preserve">
中央现代农业生产发展资金200万列</t>
        </r>
      </text>
    </comment>
    <comment ref="I25" authorId="0">
      <text>
        <r>
          <rPr>
            <b/>
            <sz val="9"/>
            <rFont val="宋体"/>
            <charset val="134"/>
          </rPr>
          <t>Administrator:</t>
        </r>
        <r>
          <rPr>
            <sz val="9"/>
            <rFont val="宋体"/>
            <charset val="134"/>
          </rPr>
          <t xml:space="preserve">
中央现代农业生产发展资金200万中列
</t>
        </r>
      </text>
    </comment>
    <comment ref="L39" authorId="1">
      <text>
        <r>
          <rPr>
            <b/>
            <sz val="9"/>
            <rFont val="Tahoma"/>
            <charset val="134"/>
          </rPr>
          <t>PC:</t>
        </r>
        <r>
          <rPr>
            <sz val="9"/>
            <rFont val="Tahoma"/>
            <charset val="134"/>
          </rPr>
          <t xml:space="preserve">
1728</t>
        </r>
        <r>
          <rPr>
            <sz val="9"/>
            <rFont val="宋体"/>
            <charset val="134"/>
          </rPr>
          <t>万专项</t>
        </r>
        <r>
          <rPr>
            <sz val="9"/>
            <rFont val="Tahoma"/>
            <charset val="134"/>
          </rPr>
          <t>+47</t>
        </r>
        <r>
          <rPr>
            <sz val="9"/>
            <rFont val="宋体"/>
            <charset val="134"/>
          </rPr>
          <t>万元整合</t>
        </r>
      </text>
    </comment>
  </commentList>
</comments>
</file>

<file path=xl/sharedStrings.xml><?xml version="1.0" encoding="utf-8"?>
<sst xmlns="http://schemas.openxmlformats.org/spreadsheetml/2006/main" count="258">
  <si>
    <t>附表3</t>
  </si>
  <si>
    <t>铜川市新区2019年统筹整合使用财政涉农资金中期调整方案统计表</t>
  </si>
  <si>
    <t>填报日期： 2019年8月8日</t>
  </si>
  <si>
    <t>序号</t>
  </si>
  <si>
    <t>财政资金名称</t>
  </si>
  <si>
    <t>本年度下达数（万元）</t>
  </si>
  <si>
    <t>统筹整合方案使用数（万元）</t>
  </si>
  <si>
    <t>整合后资金实际投向（万元）</t>
  </si>
  <si>
    <t>备注</t>
  </si>
  <si>
    <t>农业生产发展</t>
  </si>
  <si>
    <t>农村基础设施建设</t>
  </si>
  <si>
    <t>社会公共服务类</t>
  </si>
  <si>
    <t>一</t>
  </si>
  <si>
    <t>中央财政资金小计</t>
  </si>
  <si>
    <t>中央财政专项扶贫资金</t>
  </si>
  <si>
    <t>水利发展资金</t>
  </si>
  <si>
    <t>农业生产发展资金</t>
  </si>
  <si>
    <t>林业改革发展资金</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</si>
  <si>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</si>
  <si>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</si>
  <si>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</si>
  <si>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</si>
  <si>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</si>
  <si>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
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</si>
  <si>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</si>
  <si>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</si>
  <si>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</si>
  <si>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</si>
  <si>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</si>
  <si>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</si>
  <si>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</si>
  <si>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</si>
  <si>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</si>
  <si>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</si>
  <si>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</si>
  <si>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</si>
  <si>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</si>
  <si>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</si>
  <si>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</si>
  <si>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</si>
  <si>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</si>
  <si>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</si>
  <si>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</si>
  <si>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</si>
  <si>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</si>
  <si>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</si>
  <si>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</si>
  <si>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</si>
  <si>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</si>
  <si>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</si>
  <si>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</si>
  <si>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</si>
  <si>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</si>
  <si>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财政专项扶贫资金</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</si>
  <si>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</si>
  <si>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</si>
  <si>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</si>
  <si>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</si>
  <si>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</si>
  <si>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</si>
  <si>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其他（列入此项省级资金名称的需说明资金情况）</t>
  </si>
  <si>
    <t>三</t>
  </si>
  <si>
    <t>市级财政资金小计</t>
  </si>
  <si>
    <t>市级财政扶贫资金</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</si>
  <si>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</si>
  <si>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</si>
  <si>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</si>
  <si>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</si>
  <si>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</si>
  <si>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</si>
  <si>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</si>
  <si>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</si>
  <si>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县级财政资金小计</t>
  </si>
  <si>
    <t>一事一议奖补资金</t>
  </si>
  <si>
    <t>区级盘活收回资金</t>
  </si>
  <si>
    <t>五</t>
  </si>
  <si>
    <t>四级合计</t>
  </si>
  <si>
    <t>其中用于建档立卡贫困村的资金规模</t>
  </si>
  <si>
    <t>其中用于建档立卡贫困人口的资金规模</t>
  </si>
  <si>
    <t>附表4</t>
  </si>
  <si>
    <t>铜川市新区2019年度统筹整合财政涉农资金中期调整方案汇总表</t>
  </si>
  <si>
    <t>项目
类别</t>
  </si>
  <si>
    <t>建设内容</t>
  </si>
  <si>
    <t>财政资金(万元）</t>
  </si>
  <si>
    <t>中央</t>
  </si>
  <si>
    <t>省级</t>
  </si>
  <si>
    <t>市级</t>
  </si>
  <si>
    <t>县级</t>
  </si>
  <si>
    <t>小计</t>
  </si>
  <si>
    <t>农村基础设施建设类</t>
  </si>
  <si>
    <t>通村及巷道道路、排水项目</t>
  </si>
  <si>
    <t>农村安全饮水项目</t>
  </si>
  <si>
    <t>合计</t>
  </si>
  <si>
    <t>农业生产发展类</t>
  </si>
  <si>
    <t>光伏产业发展项目</t>
  </si>
  <si>
    <t>农业生产发展项目</t>
  </si>
  <si>
    <t>总    计</t>
  </si>
  <si>
    <t>附表5</t>
  </si>
  <si>
    <t>新区2019年度统筹整合财政涉农资金中期调整方案明细表</t>
  </si>
  <si>
    <t>项目
名称</t>
  </si>
  <si>
    <t>实施
地点
（办事处、村）</t>
  </si>
  <si>
    <t>建设
期限</t>
  </si>
  <si>
    <t>预期效益</t>
  </si>
  <si>
    <t>资金投入（万元）</t>
  </si>
  <si>
    <t>项目
实施
单位</t>
  </si>
  <si>
    <t>财政资金支持环节</t>
  </si>
  <si>
    <t>总计</t>
  </si>
  <si>
    <t>财政资金（万元）</t>
  </si>
  <si>
    <t>社会资金（万元）</t>
  </si>
  <si>
    <t>其他
资金（万元）</t>
  </si>
  <si>
    <t>企业
投入</t>
  </si>
  <si>
    <t>自筹</t>
  </si>
  <si>
    <t>银行贷款</t>
  </si>
  <si>
    <t>一、通村及巷道道路、排水项目</t>
  </si>
  <si>
    <t>楼安路上楼段排水沟工程</t>
  </si>
  <si>
    <t>坡头办上楼村</t>
  </si>
  <si>
    <t>5公里排水沟</t>
  </si>
  <si>
    <t>2019年</t>
  </si>
  <si>
    <t>解决贫困村21户68人的交通出行问题,改善群众生产生活条件</t>
  </si>
  <si>
    <t>新区建设局</t>
  </si>
  <si>
    <t>5公里排水沟的工程款</t>
  </si>
  <si>
    <t>景丰村中西组排水渠工程</t>
  </si>
  <si>
    <t>咸丰办景丰村</t>
  </si>
  <si>
    <t>排水渠新建940米</t>
  </si>
  <si>
    <t>解决贫困户10户27人的交通出行问题,改善群众生产生活条件</t>
  </si>
  <si>
    <t>排水渠新建940米的工程款</t>
  </si>
  <si>
    <t>中老村通村主干道硬化工程</t>
  </si>
  <si>
    <t>咸丰办中老村</t>
  </si>
  <si>
    <t>长虹路至中老村通村路硬化1.2公里</t>
  </si>
  <si>
    <t>解决贫困村27户82人的交通出行问题,改善群众生产生活条件</t>
  </si>
  <si>
    <t>长虹路至中老村通村路硬化1.2公里的工程款</t>
  </si>
  <si>
    <t>中老村一组主干道项目</t>
  </si>
  <si>
    <t>硬化道路1.3公里，排水渠2.6公里</t>
  </si>
  <si>
    <t>解决贫困村27户83人生产生活的交通出行问题</t>
  </si>
  <si>
    <t>硬化道路1.3公里，排水渠2.6公里的工程款</t>
  </si>
  <si>
    <t>★新增</t>
  </si>
  <si>
    <t>牛村新修排水渠工程</t>
  </si>
  <si>
    <t>坡头办牛村</t>
  </si>
  <si>
    <t>牛上2公里，牛下2公里，西牛2公里</t>
  </si>
  <si>
    <t>解决贫困村40户99人的交通出行问题,改善群众生产生活条件</t>
  </si>
  <si>
    <t>牛上2公里，牛下2公里，西牛2公里的工程款</t>
  </si>
  <si>
    <t>牛村村组道路硬化工程</t>
  </si>
  <si>
    <t>西牛组2.5公里，牛上组2公里，牛下组2公里</t>
  </si>
  <si>
    <t>西牛组2.5公里，牛上组2公里，牛下组2公里的工程款</t>
  </si>
  <si>
    <t>华原村屯里一组道路硬化工程（不含排水）</t>
  </si>
  <si>
    <t>坡头办屯里村</t>
  </si>
  <si>
    <t>硬化道路880米（不含排水）</t>
  </si>
  <si>
    <t>解决贫困村11户21人的交通出行问题,改善群众生产生活条件</t>
  </si>
  <si>
    <t>硬化道路880米（不含排水）的工程款</t>
  </si>
  <si>
    <t>▲项目建设内容变更，项目资金由50万调减至48.4万元</t>
  </si>
  <si>
    <t>上楼村道路硬化工程（含排水）</t>
  </si>
  <si>
    <t>硬化道路1.6公里</t>
  </si>
  <si>
    <t>硬化道路1.6公里的工程款</t>
  </si>
  <si>
    <t>上楼村尤家咀组老村巷道水泥路修复1公里（含排水）</t>
  </si>
  <si>
    <t>水泥路1公里</t>
  </si>
  <si>
    <t>水泥路1公里的工程款</t>
  </si>
  <si>
    <t>二、农村安全饮水项目</t>
  </si>
  <si>
    <t>张沟村安全饮水巩固提升工程</t>
  </si>
  <si>
    <t>坡头办张沟村</t>
  </si>
  <si>
    <t>新建水塔1座，铺设给水主管道，安水泵及用电设备，架设低压线路，建设水厂围墙等配套设施</t>
  </si>
  <si>
    <t>解决贫困村463户1688人饮水问题，其中受益贫困户21户58人</t>
  </si>
  <si>
    <t>新区农村工作局</t>
  </si>
  <si>
    <t>新建水塔1座，铺设给水主管道，安水泵及用电设备，架设低压线路，建设水厂围墙等配套设施资金</t>
  </si>
  <si>
    <t>长命村安全饮水巩固提升工程</t>
  </si>
  <si>
    <t>坡头办长命村</t>
  </si>
  <si>
    <t>新建蓄水池1座，过滤池1座，铺设供水管道，自动控制系统，机电安装等</t>
  </si>
  <si>
    <t>解决贫困村624户2156人饮水问题，其中受益贫困户137户456人</t>
  </si>
  <si>
    <t>新建蓄水池1座，过滤池1座，铺设供水管道，自动控制系统，机电安装等费用</t>
  </si>
  <si>
    <t>▲项目建设内容变更，资金由185万调增至187.8万元</t>
  </si>
  <si>
    <t>申河村阿堡寨组安全饮水提升改造工程</t>
  </si>
  <si>
    <t>咸丰办申河村</t>
  </si>
  <si>
    <t>改造铺设阿堡寨一二三组入户供水管网及附属设施建设等</t>
  </si>
  <si>
    <t>解决该村720户2514人饮水问题，其中受益贫困户21户73人</t>
  </si>
  <si>
    <t>改造铺设阿堡寨一二三组入户供水管网及附属设施建设等费用</t>
  </si>
  <si>
    <t>中老村一、三组村民饮水工程</t>
  </si>
  <si>
    <t>改造供水管网及配套设施建设等</t>
  </si>
  <si>
    <t>解决该村569户1926人饮水问题，其中受益贫困户27户82人</t>
  </si>
  <si>
    <t>改造供水管网及配套设施建设等费用</t>
  </si>
  <si>
    <t>石仁村自来水管道改造工程</t>
  </si>
  <si>
    <t>咸丰办石仁村</t>
  </si>
  <si>
    <t>解决该村472户1744人饮水问题，其中受益贫困户4户4人</t>
  </si>
  <si>
    <t>高家村饮水管网维修改造工程</t>
  </si>
  <si>
    <t>正阳办高家村</t>
  </si>
  <si>
    <t>改造供水管网等</t>
  </si>
  <si>
    <t>解决该村628户2368人饮水问题，其中受益贫困户7户12人</t>
  </si>
  <si>
    <t xml:space="preserve">冯兰村坡头组安全饮水巩固提升改造工程</t>
  </si>
  <si>
    <t>坡头办冯兰村</t>
  </si>
  <si>
    <t>新建100立方米蓄水池1座，铺设供水管网，安装水泵1台、变频泵2台套、消毒设备及用电设备等</t>
  </si>
  <si>
    <t>解决该村1016户3101人饮水问题，其中受益贫困户32户83人</t>
  </si>
  <si>
    <t>建100立方米蓄水池1座，铺设供水管网，安装水泵1台、变频泵2台、消毒设备及用电设备等费用</t>
  </si>
  <si>
    <t>▲项目建设内容变更</t>
  </si>
  <si>
    <t>赵家坡村田家沟组水塔工程</t>
  </si>
  <si>
    <t>正阳办赵家坡村</t>
  </si>
  <si>
    <t>新建水塔1座及配套设施建设等</t>
  </si>
  <si>
    <t>解决该村1062户3468人饮水问题，其中受益贫困户26户74人</t>
  </si>
  <si>
    <t>新建水塔1座及配套设施建设等资金</t>
  </si>
  <si>
    <t>陈坪村五六组饮水管网铺设入户工程</t>
  </si>
  <si>
    <t>正阳办陈坪村</t>
  </si>
  <si>
    <t>铺设供水管网等。</t>
  </si>
  <si>
    <t>解决该村926户3148人饮水问题，其中受益贫困户15户37人</t>
  </si>
  <si>
    <t>铺设供水管网等资金</t>
  </si>
  <si>
    <t>农村基础设施建设类合计</t>
  </si>
  <si>
    <t>平老村设施农业项目</t>
  </si>
  <si>
    <t>咸丰办平都村</t>
  </si>
  <si>
    <t xml:space="preserve">新建温室大棚10个，道路硬化面积1120平方米，防护网1008.9平方米，引进新优矮化砧木5年生樱桃大苗共计2500株。  </t>
  </si>
  <si>
    <t>示范带动贫困户26户，增加贫困村收入，确保早日脱贫</t>
  </si>
  <si>
    <t>支付新建温室大棚10个，道路硬化面积1120平方米，防护网1008.9平方米，引进新优矮化砧木5年生樱桃大苗共计2500株费用。</t>
  </si>
  <si>
    <t>▲根据财政投资评审决算结果，资金由80万调增至97万元</t>
  </si>
  <si>
    <t>野狐坡村葡萄示范园配套设施建设项目</t>
  </si>
  <si>
    <t>咸丰办野狐坡村</t>
  </si>
  <si>
    <t>建100立方米的高位水池一座、大棚葡萄示范园节水灌溉管网、购买农机具等配套设施。</t>
  </si>
  <si>
    <t>壮大村集体经济，带动贫困户发展葡萄产业，增加收入</t>
  </si>
  <si>
    <t>支付建100立方米的高位水池一座、大棚葡萄示范园节水灌溉管网、购买农机具等配套设施的工程款。</t>
  </si>
  <si>
    <t>▲项目建设内容变更，项目资金由93万调减至40.23万元</t>
  </si>
  <si>
    <t>牛村发展手工艺加工产业项目</t>
  </si>
  <si>
    <t>手工艺加工车间100平方米，管理站100平方米，钢构交易大棚600平方米</t>
  </si>
  <si>
    <t>建成实现金银花手工艺制作，实现年经济效益30万元，带动贫困对象40户进行金银花种植，可吸纳17户20人打工就业，盈利收入对贫困户分红，增加贫困户收入，并增加绿色植被覆盖率。</t>
  </si>
  <si>
    <t>支付手工艺加工车间100平方米，管理站100平方米，钢构交易大棚600平方米工程款</t>
  </si>
  <si>
    <t>长命村发展农副产品加工产业项目</t>
  </si>
  <si>
    <t>当地特色农副产品加工</t>
  </si>
  <si>
    <t>预计加工菜籽油、豆腐、花椒，实现年经济效益150万元，带动贫困户10户30人打工就业，盈利收入对贫困户分红，增加贫困户收入，并增加绿色植被覆盖率。</t>
  </si>
  <si>
    <t>支付建设扶贫工厂工程款</t>
  </si>
  <si>
    <t>长命村继明养殖专业合作社储草池</t>
  </si>
  <si>
    <t>建设1200立方米储草池</t>
  </si>
  <si>
    <t>带动142户贫困户增收14.2万元，增加贫困村收入，确保早日脱贫</t>
  </si>
  <si>
    <t>支付建设1200立方米储草池工程款</t>
  </si>
  <si>
    <t>贫困户发展大樱桃产业项目</t>
  </si>
  <si>
    <t>新区范围内</t>
  </si>
  <si>
    <t>续建项目，购买樱桃苗木83258株。</t>
  </si>
  <si>
    <t>带动431户贫困户增收，确保早日脱贫</t>
  </si>
  <si>
    <t>新区脱贫办</t>
  </si>
  <si>
    <t>续建项目，支付购买樱桃苗木83258株的剩余资金。</t>
  </si>
  <si>
    <t>贫困户发展花椒产业项目</t>
  </si>
  <si>
    <t>坡头街办长命村</t>
  </si>
  <si>
    <t>120户贫困户栽植花椒120亩，每亩400元</t>
  </si>
  <si>
    <t>带动120户贫困户增收，增加贫困户收入，确保早日脱贫</t>
  </si>
  <si>
    <t>120户贫困户栽植花椒120亩，每亩400元补贴资金</t>
  </si>
  <si>
    <t>铜川市新区村级扶贫光伏电站项目</t>
  </si>
  <si>
    <t>建设村级扶贫光伏发电站1座，发电容量2.289兆瓦，光伏电站管理用房及光伏板冲洗设施等。按照合同约定，拨付尾款。</t>
  </si>
  <si>
    <t>带动8个贫困村、327户建档立卡贫困户，增加收入，确保早日脱贫</t>
  </si>
  <si>
    <t>新区经发局</t>
  </si>
  <si>
    <t>支付建设村级扶贫光伏发电站1座，发电容量2.289兆瓦，光伏电站管理用房及光伏板冲洗设施等工程款。</t>
  </si>
  <si>
    <t>▲项目建设内容变更，项目资金由623万元调增至982.2万元。</t>
  </si>
  <si>
    <t>小额信贷风险补偿金及小额信贷贷款贴息</t>
  </si>
  <si>
    <t>风险补偿金及小额信贷贷款贴息</t>
  </si>
  <si>
    <t>解决贫困户发展产业资金短缺问题，增加贫困户收入</t>
  </si>
  <si>
    <t>新区项目推进中心</t>
  </si>
  <si>
    <t>互助资金</t>
  </si>
  <si>
    <t>7个协会资金均扩充至50万元。</t>
  </si>
  <si>
    <t>按照政策要求，便于集体经济和贫困村发展；解决贫困户149户481人发展产业资金短缺问题，增加贫困户收入</t>
  </si>
  <si>
    <t>为7个协会均注入资金20万元</t>
  </si>
  <si>
    <t>村集体经济发展项目</t>
  </si>
  <si>
    <t>咸丰街办，坡头街办</t>
  </si>
  <si>
    <t>对牛村、张沟、野狐坡3个村集体经济均注入资金，牛村用于发展金银花产业；张沟村用于电商业发展，销售苹果、樱桃等农产品；野狐坡村用于发展葡萄产业。</t>
  </si>
  <si>
    <t>村集体经济能力增强，带动三个贫困村79户211人贫困人口，确保早日脱贫</t>
  </si>
  <si>
    <t>对牛村、张沟、野狐坡3个贫困村发展村集体经济均注入资金</t>
  </si>
  <si>
    <t>农业生产发展类合计</t>
  </si>
  <si>
    <t>附注：备注栏★表示新增项目；▲表示变更项目；无标识为年初项目各项均无变化。</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</si>
</sst>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00_ "/>
    <numFmt numFmtId="178" formatCode="0.00_ "/>
    <numFmt numFmtId="179" formatCode="#,##0.00_);[Red]\(#,##0.00\)"/>
    <numFmt numFmtId="180" formatCode="#,##0.000_);[Red]\(#,##0.000\)"/>
  </numFmts>
  <fonts count="47">
    <font>
      <sz val="11"/>
      <color theme="1"/>
      <name val="宋体"/>
      <charset val="134"/>
      <scheme val="minor"/>
    </font>
    <font>
      <sz val="9"/>
      <name val="宋体"/>
      <charset val="134"/>
      <scheme val="minor"/>
    </font>
    <font>
      <sz val="9"/>
      <name val="宋体"/>
      <charset val="134"/>
    </font>
    <font>
      <sz val="11"/>
      <name val="宋体"/>
      <charset val="134"/>
      <scheme val="minor"/>
    </font>
    <font>
      <sz val="8"/>
      <name val="宋体"/>
      <charset val="134"/>
      <scheme val="minor"/>
    </font>
    <font>
      <sz val="12"/>
      <name val="宋体"/>
      <charset val="134"/>
    </font>
    <font>
      <sz val="18"/>
      <name val="方正小标宋简体"/>
      <charset val="134"/>
    </font>
    <font>
      <b/>
      <sz val="9"/>
      <name val="黑体"/>
      <charset val="134"/>
    </font>
    <font>
      <b/>
      <sz val="9"/>
      <name val="宋体"/>
      <charset val="134"/>
      <scheme val="minor"/>
    </font>
    <font>
      <b/>
      <sz val="9"/>
      <name val="宋体"/>
      <charset val="134"/>
    </font>
    <font>
      <b/>
      <sz val="11"/>
      <name val="宋体"/>
      <charset val="134"/>
    </font>
    <font>
      <sz val="12"/>
      <name val="宋体"/>
      <charset val="134"/>
      <scheme val="minor"/>
    </font>
    <font>
      <sz val="10"/>
      <name val="宋体"/>
      <charset val="134"/>
      <scheme val="minor"/>
    </font>
    <font>
      <sz val="12"/>
      <color rgb="FF000000"/>
      <name val="宋体"/>
      <charset val="134"/>
      <scheme val="minor"/>
    </font>
    <font>
      <sz val="18"/>
      <color rgb="FF000000"/>
      <name val="方正小标宋简体"/>
      <charset val="134"/>
    </font>
    <font>
      <sz val="10"/>
      <color rgb="FF000000"/>
      <name val="宋体"/>
      <charset val="134"/>
      <scheme val="minor"/>
    </font>
    <font>
      <b/>
      <sz val="10"/>
      <color rgb="FF000000"/>
      <name val="宋体"/>
      <charset val="134"/>
      <scheme val="minor"/>
    </font>
    <font>
      <sz val="10"/>
      <color theme="1"/>
      <name val="宋体"/>
      <charset val="134"/>
      <scheme val="minor"/>
    </font>
    <font>
      <sz val="16"/>
      <color rgb="FF000000"/>
      <name val="方正小标宋简体"/>
      <charset val="134"/>
    </font>
    <font>
      <sz val="12"/>
      <color rgb="FF000000"/>
      <name val="宋体"/>
      <charset val="134"/>
    </font>
    <font>
      <b/>
      <sz val="10"/>
      <color indexed="8"/>
      <name val="宋体"/>
      <charset val="134"/>
    </font>
    <font>
      <b/>
      <sz val="10"/>
      <name val="宋体"/>
      <charset val="134"/>
    </font>
    <font>
      <sz val="10"/>
      <name val="宋体"/>
      <charset val="134"/>
    </font>
    <font>
      <sz val="10"/>
      <color theme="1"/>
      <name val="宋体"/>
      <charset val="134"/>
    </font>
    <font>
      <sz val="10"/>
      <color indexed="8"/>
      <name val="宋体"/>
      <charset val="134"/>
    </font>
    <font>
      <b/>
      <sz val="10"/>
      <color rgb="FF000000"/>
      <name val="宋体"/>
      <charset val="134"/>
    </font>
    <font>
      <sz val="10"/>
      <color rgb="FF000000"/>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s>
  <borders count="3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2">
    <xf numFmtId="0" fontId="0" fillId="0" borderId="0">
      <alignment vertical="center"/>
    </xf>
    <xf numFmtId="42" fontId="0" fillId="0" borderId="0" applyFont="0" applyFill="0" applyBorder="0" applyAlignment="0" applyProtection="0">
      <alignment vertical="center"/>
    </xf>
    <xf numFmtId="0" fontId="39" fillId="16" borderId="0" applyNumberFormat="0" applyBorder="0" applyAlignment="0" applyProtection="0">
      <alignment vertical="center"/>
    </xf>
    <xf numFmtId="0" fontId="35" fillId="6"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2" borderId="0" applyNumberFormat="0" applyBorder="0" applyAlignment="0" applyProtection="0">
      <alignment vertical="center"/>
    </xf>
    <xf numFmtId="0" fontId="32" fillId="4" borderId="0" applyNumberFormat="0" applyBorder="0" applyAlignment="0" applyProtection="0">
      <alignment vertical="center"/>
    </xf>
    <xf numFmtId="43" fontId="0" fillId="0" borderId="0" applyFont="0" applyFill="0" applyBorder="0" applyAlignment="0" applyProtection="0">
      <alignment vertical="center"/>
    </xf>
    <xf numFmtId="0" fontId="40" fillId="20" borderId="0" applyNumberFormat="0" applyBorder="0" applyAlignment="0" applyProtection="0">
      <alignment vertical="center"/>
    </xf>
    <xf numFmtId="0" fontId="42"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5" fillId="0" borderId="0">
      <alignment vertical="center"/>
    </xf>
    <xf numFmtId="0" fontId="0" fillId="22" borderId="34" applyNumberFormat="0" applyFont="0" applyAlignment="0" applyProtection="0">
      <alignment vertical="center"/>
    </xf>
    <xf numFmtId="0" fontId="40" fillId="24"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28" applyNumberFormat="0" applyFill="0" applyAlignment="0" applyProtection="0">
      <alignment vertical="center"/>
    </xf>
    <xf numFmtId="0" fontId="28" fillId="0" borderId="28" applyNumberFormat="0" applyFill="0" applyAlignment="0" applyProtection="0">
      <alignment vertical="center"/>
    </xf>
    <xf numFmtId="0" fontId="40" fillId="19" borderId="0" applyNumberFormat="0" applyBorder="0" applyAlignment="0" applyProtection="0">
      <alignment vertical="center"/>
    </xf>
    <xf numFmtId="0" fontId="31" fillId="0" borderId="30" applyNumberFormat="0" applyFill="0" applyAlignment="0" applyProtection="0">
      <alignment vertical="center"/>
    </xf>
    <xf numFmtId="0" fontId="40" fillId="18" borderId="0" applyNumberFormat="0" applyBorder="0" applyAlignment="0" applyProtection="0">
      <alignment vertical="center"/>
    </xf>
    <xf numFmtId="0" fontId="38" fillId="8" borderId="31" applyNumberFormat="0" applyAlignment="0" applyProtection="0">
      <alignment vertical="center"/>
    </xf>
    <xf numFmtId="0" fontId="41" fillId="8" borderId="29" applyNumberFormat="0" applyAlignment="0" applyProtection="0">
      <alignment vertical="center"/>
    </xf>
    <xf numFmtId="0" fontId="43" fillId="21" borderId="32" applyNumberFormat="0" applyAlignment="0" applyProtection="0">
      <alignment vertical="center"/>
    </xf>
    <xf numFmtId="0" fontId="39" fillId="15" borderId="0" applyNumberFormat="0" applyBorder="0" applyAlignment="0" applyProtection="0">
      <alignment vertical="center"/>
    </xf>
    <xf numFmtId="0" fontId="40" fillId="26" borderId="0" applyNumberFormat="0" applyBorder="0" applyAlignment="0" applyProtection="0">
      <alignment vertical="center"/>
    </xf>
    <xf numFmtId="0" fontId="45" fillId="0" borderId="33" applyNumberFormat="0" applyFill="0" applyAlignment="0" applyProtection="0">
      <alignment vertical="center"/>
    </xf>
    <xf numFmtId="0" fontId="27" fillId="0" borderId="27" applyNumberFormat="0" applyFill="0" applyAlignment="0" applyProtection="0">
      <alignment vertical="center"/>
    </xf>
    <xf numFmtId="0" fontId="36" fillId="7" borderId="0" applyNumberFormat="0" applyBorder="0" applyAlignment="0" applyProtection="0">
      <alignment vertical="center"/>
    </xf>
    <xf numFmtId="0" fontId="46" fillId="0" borderId="0"/>
    <xf numFmtId="0" fontId="33" fillId="5" borderId="0" applyNumberFormat="0" applyBorder="0" applyAlignment="0" applyProtection="0">
      <alignment vertical="center"/>
    </xf>
    <xf numFmtId="0" fontId="39" fillId="28" borderId="0" applyNumberFormat="0" applyBorder="0" applyAlignment="0" applyProtection="0">
      <alignment vertical="center"/>
    </xf>
    <xf numFmtId="0" fontId="40" fillId="32" borderId="0" applyNumberFormat="0" applyBorder="0" applyAlignment="0" applyProtection="0">
      <alignment vertical="center"/>
    </xf>
    <xf numFmtId="0" fontId="46" fillId="0" borderId="0"/>
    <xf numFmtId="0" fontId="39" fillId="14" borderId="0" applyNumberFormat="0" applyBorder="0" applyAlignment="0" applyProtection="0">
      <alignment vertical="center"/>
    </xf>
    <xf numFmtId="0" fontId="39" fillId="11" borderId="0" applyNumberFormat="0" applyBorder="0" applyAlignment="0" applyProtection="0">
      <alignment vertical="center"/>
    </xf>
    <xf numFmtId="0" fontId="39" fillId="27" borderId="0" applyNumberFormat="0" applyBorder="0" applyAlignment="0" applyProtection="0">
      <alignment vertical="center"/>
    </xf>
    <xf numFmtId="0" fontId="39" fillId="34" borderId="0" applyNumberFormat="0" applyBorder="0" applyAlignment="0" applyProtection="0">
      <alignment vertical="center"/>
    </xf>
    <xf numFmtId="0" fontId="40" fillId="31" borderId="0" applyNumberFormat="0" applyBorder="0" applyAlignment="0" applyProtection="0">
      <alignment vertical="center"/>
    </xf>
    <xf numFmtId="0" fontId="46" fillId="0" borderId="0" applyProtection="0">
      <alignment vertical="center"/>
    </xf>
    <xf numFmtId="0" fontId="5" fillId="0" borderId="0"/>
    <xf numFmtId="0" fontId="40" fillId="30" borderId="0" applyNumberFormat="0" applyBorder="0" applyAlignment="0" applyProtection="0">
      <alignment vertical="center"/>
    </xf>
    <xf numFmtId="0" fontId="39" fillId="13" borderId="0" applyNumberFormat="0" applyBorder="0" applyAlignment="0" applyProtection="0">
      <alignment vertical="center"/>
    </xf>
    <xf numFmtId="0" fontId="39" fillId="10" borderId="0" applyNumberFormat="0" applyBorder="0" applyAlignment="0" applyProtection="0">
      <alignment vertical="center"/>
    </xf>
    <xf numFmtId="0" fontId="40" fillId="25" borderId="0" applyNumberFormat="0" applyBorder="0" applyAlignment="0" applyProtection="0">
      <alignment vertical="center"/>
    </xf>
    <xf numFmtId="0" fontId="46" fillId="0" borderId="0">
      <alignment vertical="center"/>
    </xf>
    <xf numFmtId="0" fontId="39" fillId="33" borderId="0" applyNumberFormat="0" applyBorder="0" applyAlignment="0" applyProtection="0">
      <alignment vertical="center"/>
    </xf>
    <xf numFmtId="0" fontId="40" fillId="23" borderId="0" applyNumberFormat="0" applyBorder="0" applyAlignment="0" applyProtection="0">
      <alignment vertical="center"/>
    </xf>
    <xf numFmtId="0" fontId="40" fillId="29" borderId="0" applyNumberFormat="0" applyBorder="0" applyAlignment="0" applyProtection="0">
      <alignment vertical="center"/>
    </xf>
    <xf numFmtId="0" fontId="39" fillId="9" borderId="0" applyNumberFormat="0" applyBorder="0" applyAlignment="0" applyProtection="0">
      <alignment vertical="center"/>
    </xf>
    <xf numFmtId="0" fontId="40" fillId="17" borderId="0" applyNumberFormat="0" applyBorder="0" applyAlignment="0" applyProtection="0">
      <alignment vertical="center"/>
    </xf>
    <xf numFmtId="0" fontId="5" fillId="0" borderId="0"/>
    <xf numFmtId="0" fontId="5" fillId="0" borderId="0">
      <alignment vertical="center"/>
    </xf>
    <xf numFmtId="0" fontId="46" fillId="0" borderId="0">
      <alignment vertical="center"/>
    </xf>
    <xf numFmtId="0" fontId="5" fillId="0" borderId="0">
      <alignment vertical="center"/>
    </xf>
    <xf numFmtId="0" fontId="5" fillId="0" borderId="0">
      <alignment vertical="center"/>
    </xf>
    <xf numFmtId="0" fontId="5" fillId="0" borderId="0">
      <alignment vertical="center"/>
    </xf>
    <xf numFmtId="0" fontId="46" fillId="0" borderId="0">
      <alignment vertical="center"/>
    </xf>
  </cellStyleXfs>
  <cellXfs count="187">
    <xf numFmtId="0" fontId="0" fillId="0" borderId="0" xfId="0">
      <alignment vertical="center"/>
    </xf>
    <xf numFmtId="0" fontId="1" fillId="0" borderId="0" xfId="0" applyFont="1">
      <alignment vertical="center"/>
    </xf>
    <xf numFmtId="0" fontId="2" fillId="2" borderId="0" xfId="0" applyFont="1" applyFill="1">
      <alignment vertical="center"/>
    </xf>
    <xf numFmtId="0" fontId="2" fillId="0" borderId="0" xfId="0" applyFont="1">
      <alignment vertical="center"/>
    </xf>
    <xf numFmtId="0" fontId="2" fillId="0" borderId="0" xfId="0" applyFont="1" applyFill="1" applyBorder="1" applyAlignment="1">
      <alignment vertical="center"/>
    </xf>
    <xf numFmtId="0" fontId="2"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Fill="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right" vertical="center"/>
    </xf>
    <xf numFmtId="0" fontId="3" fillId="2" borderId="0" xfId="0" applyFont="1" applyFill="1" applyAlignment="1">
      <alignment horizontal="right" vertical="center"/>
    </xf>
    <xf numFmtId="0" fontId="5" fillId="0" borderId="0" xfId="0" applyFont="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178"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2" xfId="0" applyFont="1" applyFill="1" applyBorder="1" applyAlignment="1">
      <alignment horizontal="left" vertical="center" wrapText="1"/>
    </xf>
    <xf numFmtId="0" fontId="7" fillId="0" borderId="2" xfId="0" applyFont="1" applyBorder="1" applyAlignment="1">
      <alignment horizontal="left" vertical="center" wrapText="1"/>
    </xf>
    <xf numFmtId="178" fontId="8" fillId="0" borderId="2" xfId="0" applyNumberFormat="1" applyFont="1" applyBorder="1" applyAlignment="1">
      <alignment horizontal="right" vertical="center" wrapText="1"/>
    </xf>
    <xf numFmtId="0" fontId="9" fillId="0" borderId="2" xfId="0" applyFont="1" applyBorder="1" applyAlignment="1">
      <alignment horizontal="center" vertical="center" wrapText="1"/>
    </xf>
    <xf numFmtId="0" fontId="2" fillId="0" borderId="2" xfId="0" applyFont="1" applyFill="1" applyBorder="1" applyAlignment="1" applyProtection="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pplyProtection="1">
      <alignment horizontal="left" vertical="center" wrapText="1"/>
    </xf>
    <xf numFmtId="0" fontId="2" fillId="2" borderId="2" xfId="0" applyFont="1" applyFill="1" applyBorder="1" applyAlignment="1">
      <alignment horizontal="center" vertical="center" wrapText="1"/>
    </xf>
    <xf numFmtId="178" fontId="2" fillId="0" borderId="2" xfId="0" applyNumberFormat="1" applyFont="1" applyBorder="1" applyAlignment="1">
      <alignment horizontal="right" vertical="center" wrapText="1"/>
    </xf>
    <xf numFmtId="0" fontId="2" fillId="0" borderId="2" xfId="0" applyFont="1" applyFill="1" applyBorder="1" applyAlignment="1">
      <alignment horizontal="center" vertical="center"/>
    </xf>
    <xf numFmtId="178" fontId="2" fillId="2" borderId="2" xfId="0" applyNumberFormat="1" applyFont="1" applyFill="1" applyBorder="1" applyAlignment="1" applyProtection="1">
      <alignment horizontal="right" vertical="center" wrapText="1"/>
    </xf>
    <xf numFmtId="0" fontId="2" fillId="0" borderId="2" xfId="0" applyFont="1" applyBorder="1" applyAlignment="1" applyProtection="1">
      <alignment horizontal="left" vertical="center" wrapText="1"/>
    </xf>
    <xf numFmtId="178" fontId="2" fillId="0" borderId="2" xfId="0" applyNumberFormat="1" applyFont="1" applyFill="1" applyBorder="1" applyAlignment="1">
      <alignment horizontal="right" vertical="center" wrapText="1"/>
    </xf>
    <xf numFmtId="0" fontId="9" fillId="0" borderId="2" xfId="0" applyFont="1" applyBorder="1" applyAlignment="1">
      <alignment vertical="center" wrapText="1"/>
    </xf>
    <xf numFmtId="0" fontId="9" fillId="0" borderId="2" xfId="0" applyFont="1" applyFill="1" applyBorder="1" applyAlignment="1">
      <alignment horizontal="left" vertical="center" wrapText="1"/>
    </xf>
    <xf numFmtId="0" fontId="9" fillId="0" borderId="2" xfId="0" applyFont="1" applyBorder="1" applyAlignment="1">
      <alignment horizontal="left" vertical="center" wrapText="1"/>
    </xf>
    <xf numFmtId="178" fontId="9" fillId="0" borderId="2" xfId="0" applyNumberFormat="1" applyFont="1" applyBorder="1" applyAlignment="1">
      <alignment horizontal="right"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2" fillId="0" borderId="2" xfId="56" applyFont="1" applyBorder="1" applyAlignment="1">
      <alignment horizontal="left" vertical="center" wrapText="1"/>
    </xf>
    <xf numFmtId="0" fontId="2" fillId="0" borderId="2" xfId="59" applyFont="1" applyFill="1" applyBorder="1" applyAlignment="1">
      <alignment horizontal="left" vertical="center" wrapText="1"/>
    </xf>
    <xf numFmtId="0" fontId="2" fillId="0" borderId="2" xfId="60" applyFont="1" applyFill="1" applyBorder="1" applyAlignment="1">
      <alignment horizontal="left" vertical="center" wrapText="1"/>
    </xf>
    <xf numFmtId="0" fontId="8" fillId="0" borderId="2" xfId="0" applyFont="1" applyFill="1" applyBorder="1" applyAlignment="1">
      <alignment horizontal="center" vertical="center" wrapText="1"/>
    </xf>
    <xf numFmtId="0" fontId="2" fillId="0" borderId="2" xfId="13" applyFont="1" applyFill="1" applyBorder="1" applyAlignment="1">
      <alignment horizontal="left" vertical="center" wrapText="1"/>
    </xf>
    <xf numFmtId="0" fontId="2" fillId="0" borderId="2" xfId="13"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 xfId="0" applyFont="1" applyFill="1" applyBorder="1" applyAlignment="1">
      <alignment horizontal="right" vertical="center" wrapText="1"/>
    </xf>
    <xf numFmtId="0" fontId="9" fillId="0" borderId="5"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7" fontId="2" fillId="0" borderId="2" xfId="0" applyNumberFormat="1" applyFont="1" applyFill="1" applyBorder="1" applyAlignment="1">
      <alignment horizontal="right" vertical="center" wrapText="1"/>
    </xf>
    <xf numFmtId="0" fontId="2" fillId="0" borderId="2" xfId="0" applyNumberFormat="1" applyFont="1" applyFill="1" applyBorder="1" applyAlignment="1">
      <alignment horizontal="left" vertical="center" wrapText="1"/>
    </xf>
    <xf numFmtId="0" fontId="2" fillId="0" borderId="2" xfId="0" applyFont="1" applyBorder="1" applyAlignment="1">
      <alignment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10" fillId="0" borderId="0"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left" vertical="center" wrapText="1"/>
    </xf>
    <xf numFmtId="0" fontId="2" fillId="0" borderId="0" xfId="0" applyFont="1" applyAlignment="1">
      <alignment horizontal="left" vertical="center" wrapText="1"/>
    </xf>
    <xf numFmtId="178" fontId="2"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Fill="1" applyAlignment="1">
      <alignment horizontal="left" vertical="center" wrapText="1"/>
    </xf>
    <xf numFmtId="0" fontId="1" fillId="0" borderId="0" xfId="0" applyFont="1" applyAlignment="1">
      <alignment horizontal="left" vertical="center" wrapText="1"/>
    </xf>
    <xf numFmtId="178" fontId="1" fillId="0" borderId="0" xfId="0" applyNumberFormat="1" applyFont="1" applyAlignment="1">
      <alignment horizontal="right" vertical="center" wrapText="1"/>
    </xf>
    <xf numFmtId="0" fontId="11" fillId="0" borderId="0" xfId="0" applyFont="1" applyAlignment="1">
      <alignment horizontal="center" vertical="center" wrapText="1"/>
    </xf>
    <xf numFmtId="0" fontId="4" fillId="0" borderId="0" xfId="0" applyFont="1" applyFill="1" applyAlignment="1">
      <alignment horizontal="left" vertical="center" wrapText="1"/>
    </xf>
    <xf numFmtId="0" fontId="11" fillId="0" borderId="0" xfId="0" applyFont="1" applyAlignment="1">
      <alignment horizontal="left" vertical="center" wrapText="1"/>
    </xf>
    <xf numFmtId="178" fontId="7"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178" fontId="2" fillId="0" borderId="2" xfId="0" applyNumberFormat="1" applyFont="1" applyBorder="1" applyAlignment="1">
      <alignment horizontal="right" vertical="center"/>
    </xf>
    <xf numFmtId="178" fontId="2" fillId="0" borderId="2" xfId="0" applyNumberFormat="1" applyFont="1" applyFill="1" applyBorder="1" applyAlignment="1">
      <alignment horizontal="right" vertical="center"/>
    </xf>
    <xf numFmtId="178" fontId="2" fillId="0" borderId="2" xfId="58" applyNumberFormat="1" applyFont="1" applyBorder="1" applyAlignment="1">
      <alignment horizontal="right" vertical="center"/>
    </xf>
    <xf numFmtId="0" fontId="2" fillId="0" borderId="2" xfId="0" applyFont="1" applyFill="1" applyBorder="1">
      <alignment vertical="center"/>
    </xf>
    <xf numFmtId="0" fontId="2" fillId="0" borderId="2" xfId="0" applyFont="1" applyFill="1" applyBorder="1" applyAlignment="1">
      <alignment horizontal="right" vertical="center"/>
    </xf>
    <xf numFmtId="0" fontId="2" fillId="0" borderId="2" xfId="0" applyFont="1" applyFill="1" applyBorder="1" applyAlignment="1">
      <alignment vertical="center"/>
    </xf>
    <xf numFmtId="177" fontId="2" fillId="0" borderId="2" xfId="0" applyNumberFormat="1" applyFont="1" applyBorder="1" applyAlignment="1">
      <alignment horizontal="right" vertical="center" wrapText="1"/>
    </xf>
    <xf numFmtId="178" fontId="2" fillId="2" borderId="2" xfId="0" applyNumberFormat="1" applyFont="1" applyFill="1" applyBorder="1" applyAlignment="1">
      <alignment horizontal="right" vertical="center" wrapText="1"/>
    </xf>
    <xf numFmtId="178" fontId="9" fillId="0" borderId="2" xfId="0" applyNumberFormat="1" applyFont="1" applyFill="1" applyBorder="1" applyAlignment="1">
      <alignment horizontal="right" vertical="center" wrapText="1"/>
    </xf>
    <xf numFmtId="0" fontId="10" fillId="0" borderId="0" xfId="0" applyFont="1" applyFill="1" applyBorder="1" applyAlignment="1">
      <alignment horizontal="left" vertical="center" wrapText="1"/>
    </xf>
    <xf numFmtId="178" fontId="2" fillId="2" borderId="0" xfId="0" applyNumberFormat="1" applyFont="1" applyFill="1" applyAlignment="1">
      <alignment horizontal="right" vertical="center" wrapText="1"/>
    </xf>
    <xf numFmtId="0" fontId="2" fillId="0" borderId="0" xfId="0" applyFont="1" applyAlignment="1">
      <alignment horizontal="right" vertical="center" wrapText="1"/>
    </xf>
    <xf numFmtId="178" fontId="1" fillId="2" borderId="0" xfId="0" applyNumberFormat="1" applyFont="1" applyFill="1" applyAlignment="1">
      <alignment horizontal="right" vertical="center" wrapText="1"/>
    </xf>
    <xf numFmtId="0" fontId="1" fillId="0" borderId="0" xfId="0" applyFont="1" applyAlignment="1">
      <alignment horizontal="right" vertical="center" wrapText="1"/>
    </xf>
    <xf numFmtId="178" fontId="11" fillId="0" borderId="0" xfId="0" applyNumberFormat="1" applyFont="1" applyAlignment="1">
      <alignment horizontal="right" vertical="center" wrapText="1"/>
    </xf>
    <xf numFmtId="0" fontId="11" fillId="0" borderId="0" xfId="0" applyFont="1" applyAlignment="1">
      <alignment horizontal="right" vertical="center" wrapText="1"/>
    </xf>
    <xf numFmtId="178" fontId="8" fillId="0" borderId="2" xfId="0" applyNumberFormat="1" applyFont="1" applyBorder="1" applyAlignment="1">
      <alignment horizontal="left" vertical="center" wrapText="1"/>
    </xf>
    <xf numFmtId="0" fontId="8" fillId="0" borderId="2" xfId="0" applyFont="1" applyBorder="1" applyAlignment="1">
      <alignment horizontal="left" vertical="center" wrapText="1"/>
    </xf>
    <xf numFmtId="178" fontId="2" fillId="0" borderId="2" xfId="0" applyNumberFormat="1" applyFont="1" applyBorder="1" applyAlignment="1">
      <alignment horizontal="left" vertical="center" wrapText="1"/>
    </xf>
    <xf numFmtId="178" fontId="2" fillId="0" borderId="2" xfId="0" applyNumberFormat="1" applyFont="1" applyFill="1" applyBorder="1" applyAlignment="1">
      <alignment horizontal="left" vertical="center" wrapText="1"/>
    </xf>
    <xf numFmtId="0" fontId="2" fillId="0" borderId="0" xfId="0" applyFont="1" applyAlignment="1">
      <alignment vertical="center" wrapText="1"/>
    </xf>
    <xf numFmtId="178" fontId="9" fillId="0" borderId="2" xfId="0" applyNumberFormat="1" applyFont="1" applyBorder="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vertical="center" wrapText="1"/>
    </xf>
    <xf numFmtId="176" fontId="13" fillId="0" borderId="0" xfId="0" applyNumberFormat="1" applyFont="1" applyAlignment="1">
      <alignment horizontal="right" vertical="center" wrapText="1"/>
    </xf>
    <xf numFmtId="0" fontId="14" fillId="0" borderId="6" xfId="0" applyFont="1" applyBorder="1" applyAlignment="1">
      <alignment horizontal="center" vertical="top" wrapText="1"/>
    </xf>
    <xf numFmtId="0" fontId="13" fillId="0" borderId="7" xfId="0" applyFont="1" applyBorder="1" applyAlignment="1">
      <alignment horizontal="center" vertical="center" wrapText="1"/>
    </xf>
    <xf numFmtId="176" fontId="13" fillId="0" borderId="8" xfId="0" applyNumberFormat="1" applyFont="1" applyBorder="1" applyAlignment="1">
      <alignment horizontal="center" vertical="center" wrapText="1"/>
    </xf>
    <xf numFmtId="176" fontId="13" fillId="0" borderId="9" xfId="0" applyNumberFormat="1" applyFont="1" applyBorder="1" applyAlignment="1">
      <alignment horizontal="center" vertical="center" wrapText="1"/>
    </xf>
    <xf numFmtId="176" fontId="13" fillId="0" borderId="10" xfId="0" applyNumberFormat="1" applyFont="1" applyBorder="1" applyAlignment="1">
      <alignment horizontal="center" vertical="center" wrapText="1"/>
    </xf>
    <xf numFmtId="0" fontId="13" fillId="0" borderId="11" xfId="0" applyFont="1" applyBorder="1" applyAlignment="1">
      <alignment horizontal="center" vertical="center" wrapText="1"/>
    </xf>
    <xf numFmtId="176" fontId="13" fillId="0" borderId="12" xfId="0" applyNumberFormat="1" applyFont="1" applyBorder="1" applyAlignment="1">
      <alignment horizontal="center" vertical="center" wrapText="1"/>
    </xf>
    <xf numFmtId="0" fontId="15" fillId="3" borderId="7" xfId="0" applyFont="1" applyFill="1" applyBorder="1" applyAlignment="1">
      <alignment horizontal="center" vertical="center" wrapText="1"/>
    </xf>
    <xf numFmtId="0" fontId="15" fillId="3" borderId="12" xfId="0" applyFont="1" applyFill="1" applyBorder="1" applyAlignment="1">
      <alignment vertical="center" wrapText="1"/>
    </xf>
    <xf numFmtId="178" fontId="15" fillId="3" borderId="11" xfId="0" applyNumberFormat="1" applyFont="1" applyFill="1" applyBorder="1" applyAlignment="1">
      <alignment horizontal="right" vertical="center" wrapText="1"/>
    </xf>
    <xf numFmtId="178" fontId="15" fillId="3" borderId="12" xfId="0" applyNumberFormat="1" applyFont="1" applyFill="1" applyBorder="1" applyAlignment="1">
      <alignment horizontal="right" vertical="center" wrapText="1"/>
    </xf>
    <xf numFmtId="0" fontId="15" fillId="3" borderId="1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178" fontId="16" fillId="3" borderId="12" xfId="0" applyNumberFormat="1" applyFont="1" applyFill="1" applyBorder="1" applyAlignment="1">
      <alignment horizontal="right" vertical="center" wrapText="1"/>
    </xf>
    <xf numFmtId="0" fontId="15" fillId="3" borderId="12" xfId="0" applyFont="1" applyFill="1" applyBorder="1" applyAlignment="1">
      <alignment horizontal="left" vertical="center" wrapText="1"/>
    </xf>
    <xf numFmtId="0" fontId="16" fillId="3" borderId="7" xfId="0" applyFont="1" applyFill="1" applyBorder="1" applyAlignment="1">
      <alignment horizontal="center" vertical="center" wrapText="1"/>
    </xf>
    <xf numFmtId="178" fontId="16" fillId="3" borderId="10" xfId="0" applyNumberFormat="1" applyFont="1" applyFill="1" applyBorder="1" applyAlignment="1">
      <alignment horizontal="right"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7"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13" fillId="0" borderId="0" xfId="0" applyFont="1" applyAlignment="1">
      <alignment horizontal="left" vertical="center" wrapText="1"/>
    </xf>
    <xf numFmtId="179" fontId="13" fillId="0" borderId="0" xfId="0" applyNumberFormat="1" applyFont="1" applyAlignment="1">
      <alignment horizontal="left" vertical="center" wrapText="1"/>
    </xf>
    <xf numFmtId="179" fontId="13"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3" fillId="0" borderId="6" xfId="0" applyFont="1" applyBorder="1" applyAlignment="1">
      <alignment horizontal="left" vertical="center" wrapText="1"/>
    </xf>
    <xf numFmtId="179" fontId="19" fillId="0" borderId="6" xfId="0" applyNumberFormat="1" applyFont="1" applyBorder="1" applyAlignment="1">
      <alignment horizontal="left" vertical="center" wrapText="1"/>
    </xf>
    <xf numFmtId="0" fontId="15" fillId="0" borderId="7"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179" fontId="15" fillId="0" borderId="7" xfId="0" applyNumberFormat="1" applyFont="1" applyBorder="1" applyAlignment="1">
      <alignment horizontal="center" vertical="center" wrapText="1"/>
    </xf>
    <xf numFmtId="179" fontId="15" fillId="0" borderId="14" xfId="0" applyNumberFormat="1" applyFont="1" applyBorder="1" applyAlignment="1">
      <alignment horizontal="center" vertical="center" wrapText="1"/>
    </xf>
    <xf numFmtId="179" fontId="15" fillId="0" borderId="16" xfId="0" applyNumberFormat="1" applyFont="1" applyBorder="1" applyAlignment="1">
      <alignment horizontal="center" vertical="center" wrapText="1"/>
    </xf>
    <xf numFmtId="179" fontId="15" fillId="0" borderId="15"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179" fontId="15" fillId="0" borderId="13" xfId="0" applyNumberFormat="1" applyFont="1" applyBorder="1" applyAlignment="1">
      <alignment horizontal="center" vertical="center" wrapText="1"/>
    </xf>
    <xf numFmtId="179" fontId="15" fillId="0" borderId="19" xfId="0" applyNumberFormat="1" applyFont="1" applyBorder="1" applyAlignment="1">
      <alignment horizontal="center" vertical="center" wrapText="1"/>
    </xf>
    <xf numFmtId="179" fontId="15" fillId="0" borderId="6" xfId="0" applyNumberFormat="1" applyFont="1" applyBorder="1" applyAlignment="1">
      <alignment horizontal="center" vertical="center" wrapText="1"/>
    </xf>
    <xf numFmtId="179" fontId="15" fillId="0" borderId="20" xfId="0" applyNumberFormat="1" applyFont="1" applyBorder="1" applyAlignment="1">
      <alignment horizontal="center" vertical="center" wrapText="1"/>
    </xf>
    <xf numFmtId="0" fontId="15" fillId="0" borderId="11"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179" fontId="15" fillId="0" borderId="11" xfId="0" applyNumberFormat="1" applyFont="1" applyBorder="1" applyAlignment="1">
      <alignment horizontal="center" vertical="center" wrapText="1"/>
    </xf>
    <xf numFmtId="0" fontId="20" fillId="0" borderId="2" xfId="43" applyNumberFormat="1" applyFont="1" applyFill="1" applyBorder="1" applyAlignment="1" applyProtection="1">
      <alignment horizontal="center" vertical="center" wrapText="1"/>
    </xf>
    <xf numFmtId="0" fontId="21" fillId="2" borderId="21" xfId="49" applyNumberFormat="1" applyFont="1" applyFill="1" applyBorder="1" applyAlignment="1" applyProtection="1">
      <alignment horizontal="left" vertical="center" wrapText="1"/>
    </xf>
    <xf numFmtId="0" fontId="21" fillId="2" borderId="22" xfId="49" applyNumberFormat="1" applyFont="1" applyFill="1" applyBorder="1" applyAlignment="1" applyProtection="1">
      <alignment horizontal="left" vertical="center" wrapText="1"/>
    </xf>
    <xf numFmtId="179" fontId="16" fillId="0" borderId="12" xfId="0" applyNumberFormat="1" applyFont="1" applyBorder="1" applyAlignment="1">
      <alignment horizontal="center" vertical="center" wrapText="1"/>
    </xf>
    <xf numFmtId="0" fontId="21" fillId="2" borderId="2" xfId="49" applyNumberFormat="1" applyFont="1" applyFill="1" applyBorder="1" applyAlignment="1" applyProtection="1">
      <alignment horizontal="center" vertical="center" wrapText="1"/>
    </xf>
    <xf numFmtId="0" fontId="22" fillId="2" borderId="21" xfId="49" applyNumberFormat="1" applyFont="1" applyFill="1" applyBorder="1" applyAlignment="1" applyProtection="1">
      <alignment horizontal="left" vertical="center" wrapText="1"/>
    </xf>
    <xf numFmtId="0" fontId="22" fillId="2" borderId="22" xfId="49" applyNumberFormat="1" applyFont="1" applyFill="1" applyBorder="1" applyAlignment="1" applyProtection="1">
      <alignment horizontal="left" vertical="center" wrapText="1"/>
    </xf>
    <xf numFmtId="179" fontId="15" fillId="0" borderId="12" xfId="0" applyNumberFormat="1" applyFont="1" applyBorder="1" applyAlignment="1">
      <alignment horizontal="center" vertical="center" wrapText="1"/>
    </xf>
    <xf numFmtId="0" fontId="21" fillId="2" borderId="3" xfId="49" applyNumberFormat="1" applyFont="1" applyFill="1" applyBorder="1" applyAlignment="1" applyProtection="1">
      <alignment horizontal="center" vertical="center" wrapText="1"/>
    </xf>
    <xf numFmtId="0" fontId="22" fillId="2" borderId="23" xfId="49" applyNumberFormat="1" applyFont="1" applyFill="1" applyBorder="1" applyAlignment="1" applyProtection="1">
      <alignment horizontal="left" vertical="center" wrapText="1"/>
    </xf>
    <xf numFmtId="0" fontId="22" fillId="2" borderId="24" xfId="49" applyNumberFormat="1" applyFont="1" applyFill="1" applyBorder="1" applyAlignment="1" applyProtection="1">
      <alignment horizontal="left" vertical="center" wrapText="1"/>
    </xf>
    <xf numFmtId="0" fontId="21" fillId="0" borderId="2" xfId="49" applyNumberFormat="1" applyFont="1" applyFill="1" applyBorder="1" applyAlignment="1" applyProtection="1">
      <alignment horizontal="center" vertical="center" wrapText="1"/>
    </xf>
    <xf numFmtId="0" fontId="22" fillId="2" borderId="2" xfId="49" applyNumberFormat="1" applyFont="1" applyFill="1" applyBorder="1" applyAlignment="1" applyProtection="1">
      <alignment horizontal="left" vertical="center" wrapText="1"/>
    </xf>
    <xf numFmtId="179" fontId="15" fillId="0" borderId="2" xfId="0" applyNumberFormat="1" applyFont="1" applyBorder="1" applyAlignment="1">
      <alignment horizontal="center" vertical="center" wrapText="1"/>
    </xf>
    <xf numFmtId="31" fontId="23" fillId="0" borderId="2" xfId="0" applyNumberFormat="1" applyFont="1" applyFill="1" applyBorder="1" applyAlignment="1" applyProtection="1">
      <alignment horizontal="left" vertical="center" wrapText="1"/>
    </xf>
    <xf numFmtId="0" fontId="23" fillId="2" borderId="2" xfId="0" applyFont="1" applyFill="1" applyBorder="1" applyAlignment="1" applyProtection="1">
      <alignment horizontal="left" vertical="center" wrapText="1"/>
    </xf>
    <xf numFmtId="179" fontId="16" fillId="0" borderId="2" xfId="0" applyNumberFormat="1" applyFont="1" applyBorder="1" applyAlignment="1">
      <alignment horizontal="center" vertical="center" wrapText="1"/>
    </xf>
    <xf numFmtId="0" fontId="24" fillId="0" borderId="2" xfId="43" applyNumberFormat="1" applyFont="1" applyFill="1" applyBorder="1" applyAlignment="1" applyProtection="1">
      <alignment horizontal="center" vertical="center" wrapText="1"/>
    </xf>
    <xf numFmtId="0" fontId="20" fillId="0" borderId="2" xfId="43" applyNumberFormat="1" applyFont="1" applyFill="1" applyBorder="1" applyAlignment="1" applyProtection="1">
      <alignment horizontal="left" vertical="center" wrapText="1"/>
    </xf>
    <xf numFmtId="0" fontId="21" fillId="2" borderId="5" xfId="49" applyNumberFormat="1" applyFont="1" applyFill="1" applyBorder="1" applyAlignment="1" applyProtection="1">
      <alignment horizontal="center" vertical="center" wrapText="1"/>
    </xf>
    <xf numFmtId="0" fontId="24" fillId="0" borderId="25" xfId="43" applyFont="1" applyFill="1" applyBorder="1" applyAlignment="1" applyProtection="1">
      <alignment horizontal="left" vertical="center" wrapText="1"/>
    </xf>
    <xf numFmtId="0" fontId="24" fillId="0" borderId="1" xfId="43" applyFont="1" applyFill="1" applyBorder="1" applyAlignment="1" applyProtection="1">
      <alignment horizontal="left" vertical="center" wrapText="1"/>
    </xf>
    <xf numFmtId="0" fontId="24" fillId="0" borderId="21" xfId="43" applyFont="1" applyFill="1" applyBorder="1" applyAlignment="1" applyProtection="1">
      <alignment horizontal="left" vertical="center" wrapText="1"/>
    </xf>
    <xf numFmtId="0" fontId="24" fillId="0" borderId="26" xfId="43" applyFont="1" applyFill="1" applyBorder="1" applyAlignment="1" applyProtection="1">
      <alignment horizontal="left" vertical="center" wrapText="1"/>
    </xf>
    <xf numFmtId="0" fontId="20" fillId="0" borderId="2" xfId="57" applyNumberFormat="1" applyFont="1" applyFill="1" applyBorder="1" applyAlignment="1">
      <alignment horizontal="center" vertical="center" wrapText="1"/>
    </xf>
    <xf numFmtId="0" fontId="20" fillId="0" borderId="21" xfId="57" applyNumberFormat="1" applyFont="1" applyFill="1" applyBorder="1" applyAlignment="1">
      <alignment horizontal="left" vertical="center" wrapText="1"/>
    </xf>
    <xf numFmtId="0" fontId="20" fillId="0" borderId="26" xfId="57" applyNumberFormat="1"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6" fillId="0" borderId="8" xfId="0" applyFont="1" applyBorder="1" applyAlignment="1">
      <alignment horizontal="left" vertical="center" wrapText="1"/>
    </xf>
    <xf numFmtId="0" fontId="26" fillId="0" borderId="10" xfId="0" applyFont="1" applyBorder="1" applyAlignment="1">
      <alignment horizontal="left" vertical="center" wrapText="1"/>
    </xf>
    <xf numFmtId="180" fontId="15" fillId="0" borderId="11" xfId="0" applyNumberFormat="1" applyFont="1" applyBorder="1" applyAlignment="1">
      <alignment horizontal="center" vertical="center" wrapText="1"/>
    </xf>
    <xf numFmtId="180" fontId="15" fillId="0" borderId="12" xfId="0" applyNumberFormat="1" applyFont="1" applyBorder="1" applyAlignment="1">
      <alignment horizontal="center" vertical="center" wrapText="1"/>
    </xf>
    <xf numFmtId="179" fontId="15" fillId="0" borderId="10" xfId="0" applyNumberFormat="1" applyFont="1" applyBorder="1" applyAlignment="1">
      <alignment horizontal="center" vertical="center" wrapText="1"/>
    </xf>
    <xf numFmtId="179" fontId="16" fillId="0" borderId="10" xfId="0" applyNumberFormat="1" applyFont="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2_2-1统计表_1" xfId="43"/>
    <cellStyle name="常规 3 2" xfId="44"/>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1 2" xfId="55"/>
    <cellStyle name="常规 2" xfId="56"/>
    <cellStyle name="常规 2 4" xfId="57"/>
    <cellStyle name="常规 3" xfId="58"/>
    <cellStyle name="常规 4" xfId="59"/>
    <cellStyle name="常规 5" xfId="60"/>
    <cellStyle name="常规_附件2___年___省（自治区、直辖市）贫困县统筹整合使用财政涉农资金进度情况统计表+(2) 2" xfId="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35</xdr:row>
      <xdr:rowOff>0</xdr:rowOff>
    </xdr:from>
    <xdr:to>
      <xdr:col>13</xdr:col>
      <xdr:colOff>107950</xdr:colOff>
      <xdr:row>35</xdr:row>
      <xdr:rowOff>3810</xdr:rowOff>
    </xdr:to>
    <xdr:pic>
      <xdr:nvPicPr>
        <xdr:cNvPr id="2" name="Picture 77" descr="C:\Users\ADMINI~1\AppData\Local\Temp\ksohtml\clip_image480345.png"/>
        <xdr:cNvPicPr>
          <a:picLocks noChangeAspect="1" noChangeArrowheads="1"/>
        </xdr:cNvPicPr>
      </xdr:nvPicPr>
      <xdr:blipFill>
        <a:blip r:embed="rId1" cstate="print"/>
        <a:srcRect/>
        <a:stretch>
          <a:fillRect/>
        </a:stretch>
      </xdr:blipFill>
      <xdr:spPr>
        <a:xfrm>
          <a:off x="7804150" y="29603065"/>
          <a:ext cx="107950" cy="3810"/>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9"/>
  <sheetViews>
    <sheetView zoomScale="85" zoomScaleNormal="85" workbookViewId="0">
      <pane ySplit="7" topLeftCell="A8" activePane="bottomLeft" state="frozen"/>
      <selection/>
      <selection pane="bottomLeft" activeCell="A45" sqref="A45:I45"/>
    </sheetView>
  </sheetViews>
  <sheetFormatPr defaultColWidth="9" defaultRowHeight="14"/>
  <cols>
    <col min="2" max="2" width="11.0909090909091" style="124" customWidth="1"/>
    <col min="3" max="3" width="24.3636363636364" style="124" customWidth="1"/>
    <col min="4" max="4" width="10" customWidth="1"/>
    <col min="5" max="5" width="10.2727272727273" customWidth="1"/>
    <col min="6" max="6" width="9.36363636363636" style="125" customWidth="1"/>
    <col min="7" max="7" width="9.90909090909091" style="125" customWidth="1"/>
    <col min="8" max="8" width="8.37272727272727" customWidth="1"/>
    <col min="9" max="9" width="4.91818181818182" customWidth="1"/>
  </cols>
  <sheetData>
    <row r="1" ht="20.1" customHeight="1" spans="1:9">
      <c r="A1" s="126" t="s">
        <v>0</v>
      </c>
      <c r="B1" s="126"/>
      <c r="C1" s="126"/>
      <c r="D1" s="127"/>
      <c r="E1" s="127"/>
      <c r="F1" s="128"/>
      <c r="G1" s="128"/>
      <c r="H1" s="127"/>
      <c r="I1" s="128"/>
    </row>
    <row r="2" ht="43" customHeight="1" spans="1:9">
      <c r="A2" s="129" t="s">
        <v>1</v>
      </c>
      <c r="B2" s="130"/>
      <c r="C2" s="130"/>
      <c r="D2" s="129"/>
      <c r="E2" s="129"/>
      <c r="F2" s="129"/>
      <c r="G2" s="129"/>
      <c r="H2" s="129"/>
      <c r="I2" s="129"/>
    </row>
    <row r="3" ht="30" customHeight="1" spans="1:9">
      <c r="A3" s="131"/>
      <c r="B3" s="131"/>
      <c r="C3" s="131"/>
      <c r="D3" s="127"/>
      <c r="E3" s="127"/>
      <c r="F3" s="132" t="s">
        <v>2</v>
      </c>
      <c r="G3" s="132"/>
      <c r="H3" s="132"/>
      <c r="I3" s="132"/>
    </row>
    <row r="4" ht="15.2" customHeight="1" spans="1:9">
      <c r="A4" s="133" t="s">
        <v>3</v>
      </c>
      <c r="B4" s="134" t="s">
        <v>4</v>
      </c>
      <c r="C4" s="135"/>
      <c r="D4" s="136" t="s">
        <v>5</v>
      </c>
      <c r="E4" s="136" t="s">
        <v>6</v>
      </c>
      <c r="F4" s="137" t="s">
        <v>7</v>
      </c>
      <c r="G4" s="138"/>
      <c r="H4" s="139"/>
      <c r="I4" s="136" t="s">
        <v>8</v>
      </c>
    </row>
    <row r="5" ht="15.2" customHeight="1" spans="1:9">
      <c r="A5" s="140"/>
      <c r="B5" s="141"/>
      <c r="C5" s="142"/>
      <c r="D5" s="143"/>
      <c r="E5" s="143"/>
      <c r="F5" s="144"/>
      <c r="G5" s="145"/>
      <c r="H5" s="146"/>
      <c r="I5" s="143"/>
    </row>
    <row r="6" ht="15.2" customHeight="1" spans="1:9">
      <c r="A6" s="140"/>
      <c r="B6" s="141"/>
      <c r="C6" s="142"/>
      <c r="D6" s="143"/>
      <c r="E6" s="143"/>
      <c r="F6" s="136" t="s">
        <v>9</v>
      </c>
      <c r="G6" s="136" t="s">
        <v>10</v>
      </c>
      <c r="H6" s="136" t="s">
        <v>11</v>
      </c>
      <c r="I6" s="143"/>
    </row>
    <row r="7" ht="15.2" customHeight="1" spans="1:9">
      <c r="A7" s="147"/>
      <c r="B7" s="148"/>
      <c r="C7" s="149"/>
      <c r="D7" s="150"/>
      <c r="E7" s="150"/>
      <c r="F7" s="150"/>
      <c r="G7" s="150"/>
      <c r="H7" s="150"/>
      <c r="I7" s="150"/>
    </row>
    <row r="8" s="123" customFormat="1" ht="15.2" customHeight="1" spans="1:9">
      <c r="A8" s="151" t="s">
        <v>12</v>
      </c>
      <c r="B8" s="152" t="s">
        <v>13</v>
      </c>
      <c r="C8" s="153"/>
      <c r="D8" s="154">
        <f>SUM(D9:D30)</f>
        <v>999</v>
      </c>
      <c r="E8" s="154">
        <f>SUM(E9:E30)</f>
        <v>999</v>
      </c>
      <c r="F8" s="154">
        <f>SUM(F9:F30)</f>
        <v>799</v>
      </c>
      <c r="G8" s="154">
        <f>SUM(G9:G30)</f>
        <v>200</v>
      </c>
      <c r="H8" s="154"/>
      <c r="I8" s="158"/>
    </row>
    <row r="9" s="123" customFormat="1" ht="42" customHeight="1" spans="1:9">
      <c r="A9" s="155">
        <v>1</v>
      </c>
      <c r="B9" s="156" t="s">
        <v>14</v>
      </c>
      <c r="C9" s="157"/>
      <c r="D9" s="158">
        <v>799</v>
      </c>
      <c r="E9" s="158">
        <v>799</v>
      </c>
      <c r="F9" s="158">
        <v>799</v>
      </c>
      <c r="G9" s="158"/>
      <c r="H9" s="158"/>
      <c r="I9" s="158"/>
    </row>
    <row r="10" s="123" customFormat="1" ht="42" customHeight="1" spans="1:9">
      <c r="A10" s="155">
        <v>2</v>
      </c>
      <c r="B10" s="156" t="s">
        <v>15</v>
      </c>
      <c r="C10" s="157"/>
      <c r="D10" s="158"/>
      <c r="E10" s="158"/>
      <c r="F10" s="158"/>
      <c r="G10" s="158"/>
      <c r="H10" s="158"/>
      <c r="I10" s="158"/>
    </row>
    <row r="11" s="123" customFormat="1" ht="42" customHeight="1" spans="1:9">
      <c r="A11" s="159">
        <v>3</v>
      </c>
      <c r="B11" s="156" t="s">
        <v>16</v>
      </c>
      <c r="C11" s="157"/>
      <c r="D11" s="158">
        <f>E11</f>
        <v>200</v>
      </c>
      <c r="E11" s="158">
        <v>200</v>
      </c>
      <c r="F11" s="158"/>
      <c r="G11" s="158">
        <v>200</v>
      </c>
      <c r="H11" s="158"/>
      <c r="I11" s="158"/>
    </row>
    <row r="12" s="123" customFormat="1" ht="42" customHeight="1" spans="1:9">
      <c r="A12" s="159">
        <v>4</v>
      </c>
      <c r="B12" s="156" t="s">
        <v>17</v>
      </c>
      <c r="C12" s="157"/>
      <c r="D12" s="158"/>
      <c r="E12" s="158"/>
      <c r="F12" s="158"/>
      <c r="G12" s="158"/>
      <c r="H12" s="158"/>
      <c r="I12" s="158"/>
    </row>
    <row r="13" s="123" customFormat="1" ht="42" customHeight="1" spans="1:9">
      <c r="A13" s="155">
        <v>5</v>
      </c>
      <c r="B13" s="156" t="s">
        <v>18</v>
      </c>
      <c r="C13" s="157"/>
      <c r="D13" s="158"/>
      <c r="E13" s="158"/>
      <c r="F13" s="158"/>
      <c r="G13" s="158"/>
      <c r="H13" s="158"/>
      <c r="I13" s="158"/>
    </row>
    <row r="14" s="123" customFormat="1" ht="42" customHeight="1" spans="1:9">
      <c r="A14" s="155">
        <v>6</v>
      </c>
      <c r="B14" s="156" t="s">
        <v>19</v>
      </c>
      <c r="C14" s="157"/>
      <c r="D14" s="158"/>
      <c r="E14" s="158"/>
      <c r="F14" s="158"/>
      <c r="G14" s="158"/>
      <c r="H14" s="158"/>
      <c r="I14" s="158"/>
    </row>
    <row r="15" s="123" customFormat="1" ht="42" customHeight="1" spans="1:9">
      <c r="A15" s="155">
        <v>7</v>
      </c>
      <c r="B15" s="156" t="s">
        <v>20</v>
      </c>
      <c r="C15" s="157"/>
      <c r="D15" s="158"/>
      <c r="E15" s="158"/>
      <c r="F15" s="158"/>
      <c r="G15" s="158"/>
      <c r="H15" s="158"/>
      <c r="I15" s="158"/>
    </row>
    <row r="16" s="123" customFormat="1" ht="42" customHeight="1" spans="1:9">
      <c r="A16" s="155">
        <v>8</v>
      </c>
      <c r="B16" s="156" t="s">
        <v>21</v>
      </c>
      <c r="C16" s="157"/>
      <c r="D16" s="158"/>
      <c r="E16" s="158"/>
      <c r="F16" s="158"/>
      <c r="G16" s="158"/>
      <c r="H16" s="158"/>
      <c r="I16" s="158"/>
    </row>
    <row r="17" s="123" customFormat="1" ht="42" customHeight="1" spans="1:9">
      <c r="A17" s="155">
        <v>9</v>
      </c>
      <c r="B17" s="156" t="s">
        <v>22</v>
      </c>
      <c r="C17" s="157"/>
      <c r="D17" s="158"/>
      <c r="E17" s="158"/>
      <c r="F17" s="158"/>
      <c r="G17" s="158"/>
      <c r="H17" s="158"/>
      <c r="I17" s="158"/>
    </row>
    <row r="18" s="123" customFormat="1" ht="42" customHeight="1" spans="1:9">
      <c r="A18" s="155">
        <v>10</v>
      </c>
      <c r="B18" s="156" t="s">
        <v>23</v>
      </c>
      <c r="C18" s="157"/>
      <c r="D18" s="158"/>
      <c r="E18" s="158"/>
      <c r="F18" s="158"/>
      <c r="G18" s="158"/>
      <c r="H18" s="158"/>
      <c r="I18" s="158"/>
    </row>
    <row r="19" s="123" customFormat="1" ht="29" customHeight="1" spans="1:9">
      <c r="A19" s="155">
        <v>11</v>
      </c>
      <c r="B19" s="156" t="s">
        <v>24</v>
      </c>
      <c r="C19" s="157"/>
      <c r="D19" s="158"/>
      <c r="E19" s="158"/>
      <c r="F19" s="158"/>
      <c r="G19" s="158"/>
      <c r="H19" s="158"/>
      <c r="I19" s="158"/>
    </row>
    <row r="20" s="123" customFormat="1" ht="24" customHeight="1" spans="1:9">
      <c r="A20" s="155">
        <v>12</v>
      </c>
      <c r="B20" s="156" t="s">
        <v>25</v>
      </c>
      <c r="C20" s="157"/>
      <c r="D20" s="158"/>
      <c r="E20" s="158"/>
      <c r="F20" s="158"/>
      <c r="G20" s="158"/>
      <c r="H20" s="158"/>
      <c r="I20" s="158"/>
    </row>
    <row r="21" s="123" customFormat="1" ht="38" customHeight="1" spans="1:9">
      <c r="A21" s="155">
        <v>13</v>
      </c>
      <c r="B21" s="156" t="s">
        <v>26</v>
      </c>
      <c r="C21" s="157"/>
      <c r="D21" s="158"/>
      <c r="E21" s="158"/>
      <c r="F21" s="158"/>
      <c r="G21" s="158"/>
      <c r="H21" s="158"/>
      <c r="I21" s="158"/>
    </row>
    <row r="22" s="123" customFormat="1" ht="30" customHeight="1" spans="1:9">
      <c r="A22" s="159">
        <v>14</v>
      </c>
      <c r="B22" s="160" t="s">
        <v>27</v>
      </c>
      <c r="C22" s="161"/>
      <c r="D22" s="136"/>
      <c r="E22" s="136"/>
      <c r="F22" s="136"/>
      <c r="G22" s="136"/>
      <c r="H22" s="136"/>
      <c r="I22" s="136"/>
    </row>
    <row r="23" s="123" customFormat="1" ht="42" customHeight="1" spans="1:9">
      <c r="A23" s="162">
        <v>15</v>
      </c>
      <c r="B23" s="163" t="s">
        <v>28</v>
      </c>
      <c r="C23" s="163"/>
      <c r="D23" s="164"/>
      <c r="E23" s="164"/>
      <c r="F23" s="164"/>
      <c r="G23" s="164"/>
      <c r="H23" s="164"/>
      <c r="I23" s="164"/>
    </row>
    <row r="24" s="123" customFormat="1" ht="30" customHeight="1" spans="1:9">
      <c r="A24" s="155">
        <v>16</v>
      </c>
      <c r="B24" s="163" t="s">
        <v>29</v>
      </c>
      <c r="C24" s="163"/>
      <c r="D24" s="164"/>
      <c r="E24" s="164"/>
      <c r="F24" s="164"/>
      <c r="G24" s="164"/>
      <c r="H24" s="164"/>
      <c r="I24" s="164"/>
    </row>
    <row r="25" s="123" customFormat="1" ht="28" customHeight="1" spans="1:9">
      <c r="A25" s="155">
        <v>17</v>
      </c>
      <c r="B25" s="163" t="s">
        <v>30</v>
      </c>
      <c r="C25" s="163" t="s">
        <v>31</v>
      </c>
      <c r="D25" s="164"/>
      <c r="E25" s="164"/>
      <c r="F25" s="164"/>
      <c r="G25" s="164"/>
      <c r="H25" s="164"/>
      <c r="I25" s="164"/>
    </row>
    <row r="26" s="123" customFormat="1" ht="30" customHeight="1" spans="1:9">
      <c r="A26" s="155"/>
      <c r="B26" s="163"/>
      <c r="C26" s="165" t="s">
        <v>32</v>
      </c>
      <c r="D26" s="164"/>
      <c r="E26" s="164"/>
      <c r="F26" s="164"/>
      <c r="G26" s="164"/>
      <c r="H26" s="164"/>
      <c r="I26" s="164"/>
    </row>
    <row r="27" s="123" customFormat="1" ht="37" customHeight="1" spans="1:9">
      <c r="A27" s="155"/>
      <c r="B27" s="163"/>
      <c r="C27" s="165" t="s">
        <v>33</v>
      </c>
      <c r="D27" s="164"/>
      <c r="E27" s="164"/>
      <c r="F27" s="164"/>
      <c r="G27" s="164"/>
      <c r="H27" s="164"/>
      <c r="I27" s="164"/>
    </row>
    <row r="28" s="123" customFormat="1" ht="30" customHeight="1" spans="1:9">
      <c r="A28" s="155"/>
      <c r="B28" s="163"/>
      <c r="C28" s="166" t="s">
        <v>34</v>
      </c>
      <c r="D28" s="164"/>
      <c r="E28" s="164"/>
      <c r="F28" s="164"/>
      <c r="G28" s="164"/>
      <c r="H28" s="164"/>
      <c r="I28" s="164"/>
    </row>
    <row r="29" s="123" customFormat="1" ht="30" customHeight="1" spans="1:9">
      <c r="A29" s="155"/>
      <c r="B29" s="163"/>
      <c r="C29" s="166" t="s">
        <v>35</v>
      </c>
      <c r="D29" s="164"/>
      <c r="E29" s="164"/>
      <c r="F29" s="164"/>
      <c r="G29" s="164"/>
      <c r="H29" s="164"/>
      <c r="I29" s="164"/>
    </row>
    <row r="30" s="123" customFormat="1" ht="37" customHeight="1" spans="1:9">
      <c r="A30" s="155"/>
      <c r="B30" s="163"/>
      <c r="C30" s="166" t="s">
        <v>36</v>
      </c>
      <c r="D30" s="164"/>
      <c r="E30" s="164"/>
      <c r="F30" s="164"/>
      <c r="G30" s="164"/>
      <c r="H30" s="164"/>
      <c r="I30" s="164"/>
    </row>
    <row r="31" s="123" customFormat="1" ht="49" customHeight="1" spans="1:9">
      <c r="A31" s="155"/>
      <c r="B31" s="163"/>
      <c r="C31" s="165" t="s">
        <v>37</v>
      </c>
      <c r="D31" s="164"/>
      <c r="E31" s="164"/>
      <c r="F31" s="164"/>
      <c r="G31" s="164"/>
      <c r="H31" s="164"/>
      <c r="I31" s="164"/>
    </row>
    <row r="32" s="123" customFormat="1" ht="58" customHeight="1" spans="1:9">
      <c r="A32" s="155"/>
      <c r="B32" s="163"/>
      <c r="C32" s="165" t="s">
        <v>38</v>
      </c>
      <c r="D32" s="164"/>
      <c r="E32" s="164"/>
      <c r="F32" s="164"/>
      <c r="G32" s="164"/>
      <c r="H32" s="164"/>
      <c r="I32" s="164"/>
    </row>
    <row r="33" s="123" customFormat="1" ht="30" customHeight="1" spans="1:9">
      <c r="A33" s="155"/>
      <c r="B33" s="163"/>
      <c r="C33" s="165" t="s">
        <v>39</v>
      </c>
      <c r="D33" s="164"/>
      <c r="E33" s="164"/>
      <c r="F33" s="164"/>
      <c r="G33" s="164"/>
      <c r="H33" s="164"/>
      <c r="I33" s="164"/>
    </row>
    <row r="34" s="123" customFormat="1" ht="30" customHeight="1" spans="1:9">
      <c r="A34" s="155"/>
      <c r="B34" s="163"/>
      <c r="C34" s="165" t="s">
        <v>40</v>
      </c>
      <c r="D34" s="164"/>
      <c r="E34" s="164"/>
      <c r="F34" s="164"/>
      <c r="G34" s="164"/>
      <c r="H34" s="164"/>
      <c r="I34" s="164"/>
    </row>
    <row r="35" s="123" customFormat="1" ht="42" customHeight="1" spans="1:9">
      <c r="A35" s="155"/>
      <c r="B35" s="163"/>
      <c r="C35" s="165" t="s">
        <v>41</v>
      </c>
      <c r="D35" s="164"/>
      <c r="E35" s="164"/>
      <c r="F35" s="164"/>
      <c r="G35" s="164"/>
      <c r="H35" s="164"/>
      <c r="I35" s="164"/>
    </row>
    <row r="36" s="123" customFormat="1" ht="34" customHeight="1" spans="1:9">
      <c r="A36" s="155"/>
      <c r="B36" s="163"/>
      <c r="C36" s="165" t="s">
        <v>42</v>
      </c>
      <c r="D36" s="164"/>
      <c r="E36" s="164"/>
      <c r="F36" s="164"/>
      <c r="G36" s="164"/>
      <c r="H36" s="164"/>
      <c r="I36" s="164"/>
    </row>
    <row r="37" s="123" customFormat="1" ht="34" customHeight="1" spans="1:9">
      <c r="A37" s="155"/>
      <c r="B37" s="163"/>
      <c r="C37" s="165" t="s">
        <v>43</v>
      </c>
      <c r="D37" s="164"/>
      <c r="E37" s="164"/>
      <c r="F37" s="164"/>
      <c r="G37" s="164"/>
      <c r="H37" s="164"/>
      <c r="I37" s="164"/>
    </row>
    <row r="38" s="123" customFormat="1" ht="35" customHeight="1" spans="1:9">
      <c r="A38" s="155"/>
      <c r="B38" s="163"/>
      <c r="C38" s="165" t="s">
        <v>44</v>
      </c>
      <c r="D38" s="164"/>
      <c r="E38" s="164"/>
      <c r="F38" s="164"/>
      <c r="G38" s="164"/>
      <c r="H38" s="164"/>
      <c r="I38" s="164"/>
    </row>
    <row r="39" s="123" customFormat="1" ht="30" customHeight="1" spans="1:9">
      <c r="A39" s="155"/>
      <c r="B39" s="163"/>
      <c r="C39" s="166" t="s">
        <v>45</v>
      </c>
      <c r="D39" s="164"/>
      <c r="E39" s="164"/>
      <c r="F39" s="164"/>
      <c r="G39" s="164"/>
      <c r="H39" s="164"/>
      <c r="I39" s="164"/>
    </row>
    <row r="40" s="123" customFormat="1" ht="30" customHeight="1" spans="1:9">
      <c r="A40" s="155"/>
      <c r="B40" s="163"/>
      <c r="C40" s="166" t="s">
        <v>46</v>
      </c>
      <c r="D40" s="167"/>
      <c r="E40" s="167"/>
      <c r="F40" s="167"/>
      <c r="G40" s="167"/>
      <c r="H40" s="167"/>
      <c r="I40" s="167"/>
    </row>
    <row r="41" s="123" customFormat="1" ht="30" customHeight="1" spans="1:9">
      <c r="A41" s="155"/>
      <c r="B41" s="163"/>
      <c r="C41" s="166" t="s">
        <v>47</v>
      </c>
      <c r="D41" s="164"/>
      <c r="E41" s="164"/>
      <c r="F41" s="164"/>
      <c r="G41" s="164"/>
      <c r="H41" s="164"/>
      <c r="I41" s="164"/>
    </row>
    <row r="42" s="123" customFormat="1" ht="30" customHeight="1" spans="1:9">
      <c r="A42" s="155"/>
      <c r="B42" s="163"/>
      <c r="C42" s="166" t="s">
        <v>48</v>
      </c>
      <c r="D42" s="164"/>
      <c r="E42" s="164"/>
      <c r="F42" s="164"/>
      <c r="G42" s="164"/>
      <c r="H42" s="164"/>
      <c r="I42" s="164"/>
    </row>
    <row r="43" s="123" customFormat="1" ht="30" customHeight="1" spans="1:9">
      <c r="A43" s="155"/>
      <c r="B43" s="163"/>
      <c r="C43" s="166" t="s">
        <v>49</v>
      </c>
      <c r="D43" s="164"/>
      <c r="E43" s="164"/>
      <c r="F43" s="164"/>
      <c r="G43" s="164"/>
      <c r="H43" s="164"/>
      <c r="I43" s="164"/>
    </row>
    <row r="44" s="123" customFormat="1" ht="64" customHeight="1" spans="1:9">
      <c r="A44" s="155"/>
      <c r="B44" s="163"/>
      <c r="C44" s="166" t="s">
        <v>50</v>
      </c>
      <c r="D44" s="164"/>
      <c r="E44" s="164"/>
      <c r="F44" s="164"/>
      <c r="G44" s="164"/>
      <c r="H44" s="164"/>
      <c r="I44" s="164"/>
    </row>
    <row r="45" s="123" customFormat="1" ht="15.2" customHeight="1" spans="1:9">
      <c r="A45" s="168" t="s">
        <v>51</v>
      </c>
      <c r="B45" s="169" t="s">
        <v>52</v>
      </c>
      <c r="C45" s="169"/>
      <c r="D45" s="167">
        <f>SUM(D46:D53)</f>
        <v>284</v>
      </c>
      <c r="E45" s="167">
        <f>SUM(E46:E53)</f>
        <v>284</v>
      </c>
      <c r="F45" s="167">
        <f>SUM(F46:F53)</f>
        <v>172</v>
      </c>
      <c r="G45" s="167">
        <f>SUM(G46:G53)</f>
        <v>112</v>
      </c>
      <c r="H45" s="164"/>
      <c r="I45" s="164"/>
    </row>
    <row r="46" s="123" customFormat="1" ht="22" customHeight="1" spans="1:9">
      <c r="A46" s="170">
        <v>1</v>
      </c>
      <c r="B46" s="171" t="s">
        <v>53</v>
      </c>
      <c r="C46" s="172"/>
      <c r="D46" s="150">
        <v>172</v>
      </c>
      <c r="E46" s="150">
        <v>172</v>
      </c>
      <c r="F46" s="150">
        <v>172</v>
      </c>
      <c r="G46" s="150"/>
      <c r="H46" s="150"/>
      <c r="I46" s="150"/>
    </row>
    <row r="47" s="123" customFormat="1" ht="20" customHeight="1" spans="1:9">
      <c r="A47" s="155">
        <v>2</v>
      </c>
      <c r="B47" s="173" t="s">
        <v>54</v>
      </c>
      <c r="C47" s="174"/>
      <c r="D47" s="158"/>
      <c r="E47" s="158"/>
      <c r="F47" s="158"/>
      <c r="G47" s="158"/>
      <c r="H47" s="158"/>
      <c r="I47" s="158"/>
    </row>
    <row r="48" s="123" customFormat="1" ht="94" customHeight="1" spans="1:9">
      <c r="A48" s="155">
        <v>3</v>
      </c>
      <c r="B48" s="173" t="s">
        <v>55</v>
      </c>
      <c r="C48" s="174"/>
      <c r="D48" s="158">
        <v>92</v>
      </c>
      <c r="E48" s="158">
        <v>92</v>
      </c>
      <c r="F48" s="158"/>
      <c r="G48" s="158">
        <v>92</v>
      </c>
      <c r="H48" s="158"/>
      <c r="I48" s="158"/>
    </row>
    <row r="49" s="123" customFormat="1" ht="54" customHeight="1" spans="1:9">
      <c r="A49" s="155">
        <v>4</v>
      </c>
      <c r="B49" s="173" t="s">
        <v>56</v>
      </c>
      <c r="C49" s="174"/>
      <c r="D49" s="158">
        <v>20</v>
      </c>
      <c r="E49" s="158">
        <v>20</v>
      </c>
      <c r="F49" s="158"/>
      <c r="G49" s="158">
        <v>20</v>
      </c>
      <c r="H49" s="158"/>
      <c r="I49" s="158"/>
    </row>
    <row r="50" s="123" customFormat="1" ht="40" customHeight="1" spans="1:9">
      <c r="A50" s="155">
        <v>5</v>
      </c>
      <c r="B50" s="173" t="s">
        <v>57</v>
      </c>
      <c r="C50" s="174"/>
      <c r="D50" s="158"/>
      <c r="E50" s="158"/>
      <c r="F50" s="158"/>
      <c r="G50" s="158"/>
      <c r="H50" s="158"/>
      <c r="I50" s="158"/>
    </row>
    <row r="51" s="123" customFormat="1" ht="62" customHeight="1" spans="1:9">
      <c r="A51" s="155">
        <v>6</v>
      </c>
      <c r="B51" s="173" t="s">
        <v>58</v>
      </c>
      <c r="C51" s="174"/>
      <c r="D51" s="158"/>
      <c r="E51" s="158"/>
      <c r="F51" s="158"/>
      <c r="G51" s="158"/>
      <c r="H51" s="158"/>
      <c r="I51" s="158"/>
    </row>
    <row r="52" s="123" customFormat="1" ht="38" customHeight="1" spans="1:9">
      <c r="A52" s="155">
        <v>7</v>
      </c>
      <c r="B52" s="173" t="s">
        <v>59</v>
      </c>
      <c r="C52" s="174"/>
      <c r="D52" s="158"/>
      <c r="E52" s="158"/>
      <c r="F52" s="158"/>
      <c r="G52" s="158"/>
      <c r="H52" s="158"/>
      <c r="I52" s="158"/>
    </row>
    <row r="53" s="123" customFormat="1" ht="38" customHeight="1" spans="1:9">
      <c r="A53" s="155">
        <v>8</v>
      </c>
      <c r="B53" s="173" t="s">
        <v>60</v>
      </c>
      <c r="C53" s="174"/>
      <c r="D53" s="158"/>
      <c r="E53" s="158"/>
      <c r="F53" s="158"/>
      <c r="G53" s="158"/>
      <c r="H53" s="158"/>
      <c r="I53" s="158"/>
    </row>
    <row r="54" s="123" customFormat="1" ht="18" customHeight="1" spans="1:9">
      <c r="A54" s="175" t="s">
        <v>61</v>
      </c>
      <c r="B54" s="176" t="s">
        <v>62</v>
      </c>
      <c r="C54" s="177"/>
      <c r="D54" s="154">
        <f>SUM(D55:D62)</f>
        <v>178</v>
      </c>
      <c r="E54" s="154">
        <f>SUM(E55:E62)</f>
        <v>178</v>
      </c>
      <c r="F54" s="154">
        <f>SUM(F55:F62)</f>
        <v>178</v>
      </c>
      <c r="G54" s="154">
        <f>SUM(G55:G62)</f>
        <v>0</v>
      </c>
      <c r="H54" s="158"/>
      <c r="I54" s="158"/>
    </row>
    <row r="55" s="123" customFormat="1" ht="27" customHeight="1" spans="1:9">
      <c r="A55" s="155">
        <v>1</v>
      </c>
      <c r="B55" s="173" t="s">
        <v>63</v>
      </c>
      <c r="C55" s="174"/>
      <c r="D55" s="158">
        <v>178</v>
      </c>
      <c r="E55" s="158">
        <v>178</v>
      </c>
      <c r="F55" s="158">
        <v>178</v>
      </c>
      <c r="G55" s="158"/>
      <c r="H55" s="158"/>
      <c r="I55" s="158"/>
    </row>
    <row r="56" s="123" customFormat="1" ht="27" customHeight="1" spans="1:9">
      <c r="A56" s="155">
        <v>2</v>
      </c>
      <c r="B56" s="173" t="s">
        <v>64</v>
      </c>
      <c r="C56" s="174"/>
      <c r="D56" s="158"/>
      <c r="E56" s="158"/>
      <c r="F56" s="158"/>
      <c r="G56" s="158"/>
      <c r="H56" s="158"/>
      <c r="I56" s="158"/>
    </row>
    <row r="57" s="123" customFormat="1" ht="27" customHeight="1" spans="1:9">
      <c r="A57" s="155">
        <v>3</v>
      </c>
      <c r="B57" s="173" t="s">
        <v>65</v>
      </c>
      <c r="C57" s="174"/>
      <c r="D57" s="158"/>
      <c r="E57" s="158"/>
      <c r="F57" s="158"/>
      <c r="G57" s="158"/>
      <c r="H57" s="158"/>
      <c r="I57" s="158"/>
    </row>
    <row r="58" s="123" customFormat="1" ht="27" customHeight="1" spans="1:9">
      <c r="A58" s="155">
        <v>4</v>
      </c>
      <c r="B58" s="173" t="s">
        <v>66</v>
      </c>
      <c r="C58" s="174"/>
      <c r="D58" s="158"/>
      <c r="E58" s="158"/>
      <c r="F58" s="158"/>
      <c r="G58" s="158"/>
      <c r="H58" s="158"/>
      <c r="I58" s="158"/>
    </row>
    <row r="59" s="123" customFormat="1" ht="27" customHeight="1" spans="1:9">
      <c r="A59" s="155">
        <v>5</v>
      </c>
      <c r="B59" s="173" t="s">
        <v>67</v>
      </c>
      <c r="C59" s="174"/>
      <c r="D59" s="158"/>
      <c r="E59" s="158"/>
      <c r="F59" s="158"/>
      <c r="G59" s="158"/>
      <c r="H59" s="158"/>
      <c r="I59" s="158"/>
    </row>
    <row r="60" s="123" customFormat="1" ht="22" customHeight="1" spans="1:9">
      <c r="A60" s="155">
        <v>6</v>
      </c>
      <c r="B60" s="173" t="s">
        <v>68</v>
      </c>
      <c r="C60" s="174"/>
      <c r="D60" s="158"/>
      <c r="E60" s="158"/>
      <c r="F60" s="158"/>
      <c r="G60" s="158"/>
      <c r="H60" s="158"/>
      <c r="I60" s="158"/>
    </row>
    <row r="61" s="123" customFormat="1" ht="22" customHeight="1" spans="1:9">
      <c r="A61" s="155">
        <v>7</v>
      </c>
      <c r="B61" s="173" t="s">
        <v>69</v>
      </c>
      <c r="C61" s="174"/>
      <c r="D61" s="158"/>
      <c r="E61" s="158"/>
      <c r="F61" s="158"/>
      <c r="G61" s="158"/>
      <c r="H61" s="158"/>
      <c r="I61" s="158"/>
    </row>
    <row r="62" s="123" customFormat="1" ht="22" customHeight="1" spans="1:9">
      <c r="A62" s="155">
        <v>8</v>
      </c>
      <c r="B62" s="173" t="s">
        <v>70</v>
      </c>
      <c r="C62" s="174"/>
      <c r="D62" s="158"/>
      <c r="E62" s="158"/>
      <c r="F62" s="158"/>
      <c r="G62" s="158"/>
      <c r="H62" s="158"/>
      <c r="I62" s="158"/>
    </row>
    <row r="63" s="123" customFormat="1" ht="27" customHeight="1" spans="1:9">
      <c r="A63" s="175" t="s">
        <v>71</v>
      </c>
      <c r="B63" s="176" t="s">
        <v>72</v>
      </c>
      <c r="C63" s="177"/>
      <c r="D63" s="154">
        <f>SUM(D64:D66)</f>
        <v>1847.42628</v>
      </c>
      <c r="E63" s="154">
        <f>SUM(E64:E66)</f>
        <v>1847.42628</v>
      </c>
      <c r="F63" s="154">
        <f>SUM(F64:F66)</f>
        <v>659.22628</v>
      </c>
      <c r="G63" s="154">
        <f>SUM(G64:G66)</f>
        <v>1188.2</v>
      </c>
      <c r="H63" s="158"/>
      <c r="I63" s="158"/>
    </row>
    <row r="64" s="123" customFormat="1" ht="27" customHeight="1" spans="1:9">
      <c r="A64" s="155">
        <v>1</v>
      </c>
      <c r="B64" s="173" t="s">
        <v>53</v>
      </c>
      <c r="C64" s="174"/>
      <c r="D64" s="136">
        <v>1728</v>
      </c>
      <c r="E64" s="136">
        <v>1728</v>
      </c>
      <c r="F64" s="136">
        <v>659.22628</v>
      </c>
      <c r="G64" s="136">
        <v>1068.77372</v>
      </c>
      <c r="H64" s="136"/>
      <c r="I64" s="158"/>
    </row>
    <row r="65" s="123" customFormat="1" ht="27" customHeight="1" spans="1:9">
      <c r="A65" s="155">
        <v>2</v>
      </c>
      <c r="B65" s="173" t="s">
        <v>73</v>
      </c>
      <c r="C65" s="174"/>
      <c r="D65" s="164"/>
      <c r="E65" s="164"/>
      <c r="F65" s="164"/>
      <c r="G65" s="164"/>
      <c r="H65" s="164"/>
      <c r="I65" s="185"/>
    </row>
    <row r="66" s="123" customFormat="1" ht="28" customHeight="1" spans="1:9">
      <c r="A66" s="155">
        <v>3</v>
      </c>
      <c r="B66" s="173" t="s">
        <v>74</v>
      </c>
      <c r="C66" s="174"/>
      <c r="D66" s="164">
        <v>119.42628</v>
      </c>
      <c r="E66" s="164">
        <v>119.42628</v>
      </c>
      <c r="F66" s="164"/>
      <c r="G66" s="164">
        <v>119.42628</v>
      </c>
      <c r="H66" s="164"/>
      <c r="I66" s="185"/>
    </row>
    <row r="67" s="123" customFormat="1" ht="27" customHeight="1" spans="1:9">
      <c r="A67" s="178" t="s">
        <v>75</v>
      </c>
      <c r="B67" s="179" t="s">
        <v>76</v>
      </c>
      <c r="C67" s="180"/>
      <c r="D67" s="167">
        <f>D8+D45+D54+D63</f>
        <v>3308.42628</v>
      </c>
      <c r="E67" s="167">
        <f>E8+E45+E54+E63</f>
        <v>3308.42628</v>
      </c>
      <c r="F67" s="167">
        <f>F8+F45+F54+F63</f>
        <v>1808.22628</v>
      </c>
      <c r="G67" s="167">
        <f>G8+G45+G54+G63</f>
        <v>1500.2</v>
      </c>
      <c r="H67" s="167"/>
      <c r="I67" s="186"/>
    </row>
    <row r="68" s="123" customFormat="1" ht="27" customHeight="1" spans="1:9">
      <c r="A68" s="178">
        <v>1</v>
      </c>
      <c r="B68" s="181" t="s">
        <v>77</v>
      </c>
      <c r="C68" s="182"/>
      <c r="D68" s="150"/>
      <c r="E68" s="150"/>
      <c r="F68" s="183"/>
      <c r="G68" s="183"/>
      <c r="H68" s="150"/>
      <c r="I68" s="158"/>
    </row>
    <row r="69" s="123" customFormat="1" ht="27" customHeight="1" spans="1:9">
      <c r="A69" s="178">
        <v>2</v>
      </c>
      <c r="B69" s="181" t="s">
        <v>78</v>
      </c>
      <c r="C69" s="182"/>
      <c r="D69" s="158"/>
      <c r="E69" s="158"/>
      <c r="F69" s="184"/>
      <c r="G69" s="184"/>
      <c r="H69" s="158"/>
      <c r="I69" s="158"/>
    </row>
  </sheetData>
  <mergeCells count="57">
    <mergeCell ref="A1:C1"/>
    <mergeCell ref="A2:I2"/>
    <mergeCell ref="A3:C3"/>
    <mergeCell ref="F3:I3"/>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A4:A7"/>
    <mergeCell ref="A25:A44"/>
    <mergeCell ref="B25:B44"/>
    <mergeCell ref="D4:D7"/>
    <mergeCell ref="E4:E7"/>
    <mergeCell ref="F6:F7"/>
    <mergeCell ref="G6:G7"/>
    <mergeCell ref="H6:H7"/>
    <mergeCell ref="I4:I7"/>
    <mergeCell ref="F4:H5"/>
    <mergeCell ref="B4:C7"/>
  </mergeCells>
  <printOptions horizontalCentered="1"/>
  <pageMargins left="0.393055555555556" right="0.393055555555556" top="0.629166666666667" bottom="0.511805555555556" header="0.313888888888889" footer="0.5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2"/>
  <sheetViews>
    <sheetView workbookViewId="0">
      <selection activeCell="A2" sqref="A2:G2"/>
    </sheetView>
  </sheetViews>
  <sheetFormatPr defaultColWidth="9" defaultRowHeight="14" outlineLevelCol="6"/>
  <cols>
    <col min="1" max="1" width="21.3727272727273" customWidth="1"/>
    <col min="2" max="2" width="24.3727272727273" customWidth="1"/>
    <col min="3" max="7" width="15.2545454545455" customWidth="1"/>
  </cols>
  <sheetData>
    <row r="1" ht="20.1" customHeight="1" spans="1:7">
      <c r="A1" s="101" t="s">
        <v>79</v>
      </c>
      <c r="B1" s="101"/>
      <c r="C1" s="102"/>
      <c r="D1" s="102"/>
      <c r="E1" s="102"/>
      <c r="F1" s="102"/>
      <c r="G1" s="102"/>
    </row>
    <row r="2" ht="39.95" customHeight="1" spans="1:7">
      <c r="A2" s="103" t="s">
        <v>80</v>
      </c>
      <c r="B2" s="103"/>
      <c r="C2" s="103"/>
      <c r="D2" s="103"/>
      <c r="E2" s="103"/>
      <c r="F2" s="103"/>
      <c r="G2" s="103"/>
    </row>
    <row r="3" ht="24.95" customHeight="1" spans="1:7">
      <c r="A3" s="104" t="s">
        <v>81</v>
      </c>
      <c r="B3" s="104" t="s">
        <v>82</v>
      </c>
      <c r="C3" s="105" t="s">
        <v>83</v>
      </c>
      <c r="D3" s="106"/>
      <c r="E3" s="106"/>
      <c r="F3" s="106"/>
      <c r="G3" s="107"/>
    </row>
    <row r="4" ht="24.95" customHeight="1" spans="1:7">
      <c r="A4" s="108"/>
      <c r="B4" s="108"/>
      <c r="C4" s="109" t="s">
        <v>84</v>
      </c>
      <c r="D4" s="109" t="s">
        <v>85</v>
      </c>
      <c r="E4" s="109" t="s">
        <v>86</v>
      </c>
      <c r="F4" s="109" t="s">
        <v>87</v>
      </c>
      <c r="G4" s="109" t="s">
        <v>88</v>
      </c>
    </row>
    <row r="5" ht="24.95" customHeight="1" spans="1:7">
      <c r="A5" s="110" t="s">
        <v>89</v>
      </c>
      <c r="B5" s="111" t="s">
        <v>90</v>
      </c>
      <c r="C5" s="112">
        <f>表3!I6</f>
        <v>0</v>
      </c>
      <c r="D5" s="112">
        <f>表3!J6</f>
        <v>68</v>
      </c>
      <c r="E5" s="112">
        <f>表3!K6</f>
        <v>0</v>
      </c>
      <c r="F5" s="112">
        <f>表3!L6</f>
        <v>743.4</v>
      </c>
      <c r="G5" s="113">
        <f>SUM(C5:F5)</f>
        <v>811.4</v>
      </c>
    </row>
    <row r="6" ht="24.95" customHeight="1" spans="1:7">
      <c r="A6" s="114"/>
      <c r="B6" s="111" t="s">
        <v>91</v>
      </c>
      <c r="C6" s="113">
        <f>表3!I16</f>
        <v>200</v>
      </c>
      <c r="D6" s="113">
        <f>表3!J16</f>
        <v>44</v>
      </c>
      <c r="E6" s="113">
        <f>表3!K16</f>
        <v>0</v>
      </c>
      <c r="F6" s="112">
        <f>表3!L16</f>
        <v>444.8</v>
      </c>
      <c r="G6" s="113">
        <f>SUM(C6:F6)</f>
        <v>688.8</v>
      </c>
    </row>
    <row r="7" ht="24.95" customHeight="1" spans="1:7">
      <c r="A7" s="115"/>
      <c r="B7" s="116" t="s">
        <v>92</v>
      </c>
      <c r="C7" s="117">
        <f>SUM(C5:C6)</f>
        <v>200</v>
      </c>
      <c r="D7" s="117">
        <f>SUM(D5:D6)</f>
        <v>112</v>
      </c>
      <c r="E7" s="117">
        <f>SUM(E5:E6)</f>
        <v>0</v>
      </c>
      <c r="F7" s="117">
        <f>SUM(F5:F6)</f>
        <v>1188.2</v>
      </c>
      <c r="G7" s="117">
        <f>SUM(C7:F7)</f>
        <v>1500.2</v>
      </c>
    </row>
    <row r="8" ht="24.95" customHeight="1" spans="1:7">
      <c r="A8" s="114" t="s">
        <v>93</v>
      </c>
      <c r="B8" s="118" t="s">
        <v>94</v>
      </c>
      <c r="C8" s="113">
        <f>表3!I38</f>
        <v>799</v>
      </c>
      <c r="D8" s="113">
        <v>35</v>
      </c>
      <c r="E8" s="113">
        <v>0</v>
      </c>
      <c r="F8" s="113">
        <v>148.2</v>
      </c>
      <c r="G8" s="117">
        <f>SUM(C8:F8)</f>
        <v>982.2</v>
      </c>
    </row>
    <row r="9" ht="24.95" customHeight="1" spans="1:7">
      <c r="A9" s="114"/>
      <c r="B9" s="111" t="s">
        <v>95</v>
      </c>
      <c r="C9" s="112">
        <v>0</v>
      </c>
      <c r="D9" s="113">
        <v>137</v>
      </c>
      <c r="E9" s="113">
        <f>表3!K38</f>
        <v>178</v>
      </c>
      <c r="F9" s="113">
        <v>511.02628</v>
      </c>
      <c r="G9" s="113">
        <f>SUM(C9:F9)</f>
        <v>826.02628</v>
      </c>
    </row>
    <row r="10" ht="24.95" customHeight="1" spans="1:7">
      <c r="A10" s="115"/>
      <c r="B10" s="119" t="s">
        <v>92</v>
      </c>
      <c r="C10" s="120">
        <f>SUM(C8:C9)</f>
        <v>799</v>
      </c>
      <c r="D10" s="120">
        <f>SUM(D8:D9)</f>
        <v>172</v>
      </c>
      <c r="E10" s="120">
        <f>SUM(E8:E9)</f>
        <v>178</v>
      </c>
      <c r="F10" s="120">
        <f>SUM(F8:F9)</f>
        <v>659.22628</v>
      </c>
      <c r="G10" s="120">
        <f>SUM(G8:G9)</f>
        <v>1808.22628</v>
      </c>
    </row>
    <row r="11" ht="24.95" customHeight="1" spans="1:7">
      <c r="A11" s="121" t="s">
        <v>96</v>
      </c>
      <c r="B11" s="122"/>
      <c r="C11" s="117">
        <f>C7+C10</f>
        <v>999</v>
      </c>
      <c r="D11" s="117">
        <f t="shared" ref="D11:F11" si="0">D7+D10</f>
        <v>284</v>
      </c>
      <c r="E11" s="117">
        <f t="shared" si="0"/>
        <v>178</v>
      </c>
      <c r="F11" s="117">
        <f t="shared" si="0"/>
        <v>1847.42628</v>
      </c>
      <c r="G11" s="117">
        <f>SUM(C11:F11)</f>
        <v>3308.42628</v>
      </c>
    </row>
    <row r="12" ht="24.95" customHeight="1"/>
  </sheetData>
  <mergeCells count="7">
    <mergeCell ref="A2:G2"/>
    <mergeCell ref="C3:G3"/>
    <mergeCell ref="A11:B11"/>
    <mergeCell ref="A3:A4"/>
    <mergeCell ref="A5:A7"/>
    <mergeCell ref="A8:A10"/>
    <mergeCell ref="B3:B4"/>
  </mergeCells>
  <printOptions horizontalCentered="1"/>
  <pageMargins left="0.700694444444445" right="0.700694444444445" top="0.751388888888889" bottom="0.751388888888889" header="0.297916666666667" footer="0.297916666666667"/>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66"/>
  <sheetViews>
    <sheetView tabSelected="1" zoomScale="70" zoomScaleNormal="70" workbookViewId="0">
      <pane ySplit="5" topLeftCell="A31" activePane="bottomLeft" state="frozen"/>
      <selection/>
      <selection pane="bottomLeft" activeCell="V34" sqref="V34"/>
    </sheetView>
  </sheetViews>
  <sheetFormatPr defaultColWidth="9" defaultRowHeight="14"/>
  <cols>
    <col min="1" max="1" width="5" style="6" customWidth="1"/>
    <col min="2" max="2" width="3.87272727272727" style="7" customWidth="1"/>
    <col min="3" max="3" width="9.62727272727273" style="8" customWidth="1"/>
    <col min="4" max="4" width="9.62727272727273" style="9" customWidth="1"/>
    <col min="5" max="5" width="16.8727272727273" style="10" customWidth="1"/>
    <col min="6" max="6" width="6.12727272727273" style="6" customWidth="1"/>
    <col min="7" max="7" width="11.8727272727273" style="10" customWidth="1"/>
    <col min="8" max="8" width="9.12727272727273" style="11" customWidth="1"/>
    <col min="9" max="10" width="7.75454545454545" style="11" customWidth="1"/>
    <col min="11" max="11" width="7.25454545454545" style="11" customWidth="1"/>
    <col min="12" max="12" width="7.87272727272727" style="12" customWidth="1"/>
    <col min="13" max="13" width="8.96363636363636" style="11" customWidth="1"/>
    <col min="14" max="17" width="4.62727272727273" style="11" customWidth="1"/>
    <col min="18" max="18" width="8.5" style="11" customWidth="1"/>
    <col min="19" max="19" width="14.7545454545455" style="10" customWidth="1"/>
    <col min="20" max="20" width="15.5" style="10" customWidth="1"/>
    <col min="21" max="21" width="11.5454545454545" style="10" customWidth="1"/>
    <col min="22" max="16384" width="9" style="6"/>
  </cols>
  <sheetData>
    <row r="1" ht="20.1" customHeight="1" spans="1:21">
      <c r="A1" s="13" t="s">
        <v>97</v>
      </c>
      <c r="B1" s="13"/>
      <c r="C1" s="14"/>
      <c r="D1" s="15"/>
      <c r="E1" s="15"/>
      <c r="F1" s="16"/>
      <c r="G1" s="15"/>
      <c r="H1" s="16"/>
      <c r="I1" s="16"/>
      <c r="J1" s="16"/>
      <c r="K1" s="16"/>
      <c r="L1" s="16"/>
      <c r="M1" s="16"/>
      <c r="N1" s="16"/>
      <c r="O1" s="16"/>
      <c r="P1" s="16"/>
      <c r="Q1" s="16"/>
      <c r="R1" s="16"/>
      <c r="S1" s="15"/>
      <c r="T1" s="15"/>
      <c r="U1" s="15"/>
    </row>
    <row r="2" ht="39.95" customHeight="1" spans="1:21">
      <c r="A2" s="17" t="s">
        <v>98</v>
      </c>
      <c r="B2" s="17"/>
      <c r="C2" s="18"/>
      <c r="D2" s="18"/>
      <c r="E2" s="18"/>
      <c r="F2" s="17"/>
      <c r="G2" s="18"/>
      <c r="H2" s="17"/>
      <c r="I2" s="17"/>
      <c r="J2" s="17"/>
      <c r="K2" s="17"/>
      <c r="L2" s="17"/>
      <c r="M2" s="17"/>
      <c r="N2" s="17"/>
      <c r="O2" s="17"/>
      <c r="P2" s="17"/>
      <c r="Q2" s="17"/>
      <c r="R2" s="17"/>
      <c r="S2" s="18"/>
      <c r="T2" s="18"/>
      <c r="U2" s="18"/>
    </row>
    <row r="3" s="1" customFormat="1" ht="15.95" customHeight="1" spans="1:21">
      <c r="A3" s="19" t="s">
        <v>81</v>
      </c>
      <c r="B3" s="19" t="s">
        <v>3</v>
      </c>
      <c r="C3" s="20" t="s">
        <v>99</v>
      </c>
      <c r="D3" s="19" t="s">
        <v>100</v>
      </c>
      <c r="E3" s="19" t="s">
        <v>82</v>
      </c>
      <c r="F3" s="19" t="s">
        <v>101</v>
      </c>
      <c r="G3" s="19" t="s">
        <v>102</v>
      </c>
      <c r="H3" s="21" t="s">
        <v>103</v>
      </c>
      <c r="I3" s="21"/>
      <c r="J3" s="21"/>
      <c r="K3" s="21"/>
      <c r="L3" s="21"/>
      <c r="M3" s="21"/>
      <c r="N3" s="21"/>
      <c r="O3" s="21"/>
      <c r="P3" s="21"/>
      <c r="Q3" s="21"/>
      <c r="R3" s="21"/>
      <c r="S3" s="19" t="s">
        <v>104</v>
      </c>
      <c r="T3" s="19" t="s">
        <v>105</v>
      </c>
      <c r="U3" s="19" t="s">
        <v>8</v>
      </c>
    </row>
    <row r="4" s="1" customFormat="1" ht="12" spans="1:21">
      <c r="A4" s="19"/>
      <c r="B4" s="19"/>
      <c r="C4" s="20"/>
      <c r="D4" s="19"/>
      <c r="E4" s="19"/>
      <c r="F4" s="19"/>
      <c r="G4" s="19"/>
      <c r="H4" s="21" t="s">
        <v>106</v>
      </c>
      <c r="I4" s="21" t="s">
        <v>107</v>
      </c>
      <c r="J4" s="21"/>
      <c r="K4" s="21"/>
      <c r="L4" s="21"/>
      <c r="M4" s="21"/>
      <c r="N4" s="19" t="s">
        <v>108</v>
      </c>
      <c r="O4" s="19"/>
      <c r="P4" s="19"/>
      <c r="Q4" s="19"/>
      <c r="R4" s="19" t="s">
        <v>109</v>
      </c>
      <c r="S4" s="19"/>
      <c r="T4" s="19"/>
      <c r="U4" s="19"/>
    </row>
    <row r="5" s="1" customFormat="1" ht="31.5" customHeight="1" spans="1:21">
      <c r="A5" s="19"/>
      <c r="B5" s="19"/>
      <c r="C5" s="20"/>
      <c r="D5" s="19"/>
      <c r="E5" s="19"/>
      <c r="F5" s="19"/>
      <c r="G5" s="19"/>
      <c r="H5" s="21"/>
      <c r="I5" s="21" t="s">
        <v>84</v>
      </c>
      <c r="J5" s="21" t="s">
        <v>85</v>
      </c>
      <c r="K5" s="21" t="s">
        <v>86</v>
      </c>
      <c r="L5" s="76" t="s">
        <v>87</v>
      </c>
      <c r="M5" s="21" t="s">
        <v>88</v>
      </c>
      <c r="N5" s="19" t="s">
        <v>110</v>
      </c>
      <c r="O5" s="19" t="s">
        <v>111</v>
      </c>
      <c r="P5" s="19" t="s">
        <v>112</v>
      </c>
      <c r="Q5" s="19" t="s">
        <v>88</v>
      </c>
      <c r="R5" s="19"/>
      <c r="S5" s="19"/>
      <c r="T5" s="19"/>
      <c r="U5" s="19"/>
    </row>
    <row r="6" s="1" customFormat="1" ht="21" customHeight="1" spans="1:21">
      <c r="A6" s="22" t="s">
        <v>10</v>
      </c>
      <c r="B6" s="23" t="s">
        <v>113</v>
      </c>
      <c r="C6" s="24"/>
      <c r="D6" s="25"/>
      <c r="E6" s="25"/>
      <c r="F6" s="23"/>
      <c r="G6" s="25"/>
      <c r="H6" s="26">
        <f t="shared" ref="H6:M6" si="0">SUM(H7:H15)</f>
        <v>811.4</v>
      </c>
      <c r="I6" s="26">
        <f t="shared" si="0"/>
        <v>0</v>
      </c>
      <c r="J6" s="26">
        <f t="shared" si="0"/>
        <v>68</v>
      </c>
      <c r="K6" s="26">
        <f t="shared" si="0"/>
        <v>0</v>
      </c>
      <c r="L6" s="26">
        <f t="shared" si="0"/>
        <v>743.4</v>
      </c>
      <c r="M6" s="26">
        <f t="shared" si="0"/>
        <v>811.4</v>
      </c>
      <c r="N6" s="26"/>
      <c r="O6" s="26"/>
      <c r="P6" s="26"/>
      <c r="Q6" s="26"/>
      <c r="R6" s="26"/>
      <c r="S6" s="94"/>
      <c r="T6" s="95"/>
      <c r="U6" s="95"/>
    </row>
    <row r="7" s="2" customFormat="1" ht="62" customHeight="1" spans="1:21">
      <c r="A7" s="22"/>
      <c r="B7" s="27">
        <v>1</v>
      </c>
      <c r="C7" s="28" t="s">
        <v>114</v>
      </c>
      <c r="D7" s="29" t="s">
        <v>115</v>
      </c>
      <c r="E7" s="30" t="s">
        <v>116</v>
      </c>
      <c r="F7" s="31" t="s">
        <v>117</v>
      </c>
      <c r="G7" s="30" t="s">
        <v>118</v>
      </c>
      <c r="H7" s="32">
        <v>70</v>
      </c>
      <c r="I7" s="32"/>
      <c r="J7" s="32"/>
      <c r="K7" s="32"/>
      <c r="L7" s="32">
        <v>70</v>
      </c>
      <c r="M7" s="32">
        <f t="shared" ref="M7:M15" si="1">SUM(I7:L7)</f>
        <v>70</v>
      </c>
      <c r="N7" s="32"/>
      <c r="O7" s="32"/>
      <c r="P7" s="32"/>
      <c r="Q7" s="32"/>
      <c r="R7" s="32"/>
      <c r="S7" s="96" t="s">
        <v>119</v>
      </c>
      <c r="T7" s="30" t="s">
        <v>120</v>
      </c>
      <c r="U7" s="29"/>
    </row>
    <row r="8" s="2" customFormat="1" ht="71" customHeight="1" spans="1:21">
      <c r="A8" s="22"/>
      <c r="B8" s="27">
        <v>2</v>
      </c>
      <c r="C8" s="28" t="s">
        <v>121</v>
      </c>
      <c r="D8" s="29" t="s">
        <v>122</v>
      </c>
      <c r="E8" s="30" t="s">
        <v>123</v>
      </c>
      <c r="F8" s="31" t="s">
        <v>117</v>
      </c>
      <c r="G8" s="30" t="s">
        <v>124</v>
      </c>
      <c r="H8" s="32">
        <v>20</v>
      </c>
      <c r="I8" s="32"/>
      <c r="J8" s="32"/>
      <c r="K8" s="32"/>
      <c r="L8" s="32">
        <v>20</v>
      </c>
      <c r="M8" s="32">
        <f t="shared" si="1"/>
        <v>20</v>
      </c>
      <c r="N8" s="32"/>
      <c r="O8" s="32"/>
      <c r="P8" s="32"/>
      <c r="Q8" s="32"/>
      <c r="R8" s="32"/>
      <c r="S8" s="96" t="s">
        <v>119</v>
      </c>
      <c r="T8" s="30" t="s">
        <v>125</v>
      </c>
      <c r="U8" s="29"/>
    </row>
    <row r="9" s="2" customFormat="1" ht="72" customHeight="1" spans="1:21">
      <c r="A9" s="22"/>
      <c r="B9" s="27">
        <v>3</v>
      </c>
      <c r="C9" s="28" t="s">
        <v>126</v>
      </c>
      <c r="D9" s="29" t="s">
        <v>127</v>
      </c>
      <c r="E9" s="30" t="s">
        <v>128</v>
      </c>
      <c r="F9" s="31" t="s">
        <v>117</v>
      </c>
      <c r="G9" s="30" t="s">
        <v>129</v>
      </c>
      <c r="H9" s="32">
        <v>72</v>
      </c>
      <c r="I9" s="32"/>
      <c r="J9" s="32">
        <v>25</v>
      </c>
      <c r="K9" s="32"/>
      <c r="L9" s="32">
        <v>47</v>
      </c>
      <c r="M9" s="32">
        <f t="shared" si="1"/>
        <v>72</v>
      </c>
      <c r="N9" s="32"/>
      <c r="O9" s="32"/>
      <c r="P9" s="32"/>
      <c r="Q9" s="32"/>
      <c r="R9" s="32"/>
      <c r="S9" s="96" t="s">
        <v>119</v>
      </c>
      <c r="T9" s="30" t="s">
        <v>130</v>
      </c>
      <c r="U9" s="29"/>
    </row>
    <row r="10" s="3" customFormat="1" ht="69" customHeight="1" spans="1:24">
      <c r="A10" s="22"/>
      <c r="B10" s="27">
        <v>4</v>
      </c>
      <c r="C10" s="28" t="s">
        <v>131</v>
      </c>
      <c r="D10" s="28" t="s">
        <v>127</v>
      </c>
      <c r="E10" s="28" t="s">
        <v>132</v>
      </c>
      <c r="F10" s="33" t="s">
        <v>117</v>
      </c>
      <c r="G10" s="30" t="s">
        <v>133</v>
      </c>
      <c r="H10" s="34">
        <v>91</v>
      </c>
      <c r="I10" s="36"/>
      <c r="J10" s="36">
        <v>40</v>
      </c>
      <c r="K10" s="36"/>
      <c r="L10" s="36">
        <v>51</v>
      </c>
      <c r="M10" s="32">
        <f t="shared" si="1"/>
        <v>91</v>
      </c>
      <c r="N10" s="77"/>
      <c r="O10" s="36"/>
      <c r="P10" s="36"/>
      <c r="Q10" s="36"/>
      <c r="R10" s="36"/>
      <c r="S10" s="97" t="s">
        <v>119</v>
      </c>
      <c r="T10" s="28" t="s">
        <v>134</v>
      </c>
      <c r="U10" s="42" t="s">
        <v>135</v>
      </c>
      <c r="V10" s="67"/>
      <c r="W10" s="67"/>
      <c r="X10" s="98"/>
    </row>
    <row r="11" s="3" customFormat="1" ht="64" customHeight="1" spans="1:24">
      <c r="A11" s="22"/>
      <c r="B11" s="27">
        <v>5</v>
      </c>
      <c r="C11" s="28" t="s">
        <v>136</v>
      </c>
      <c r="D11" s="29" t="s">
        <v>137</v>
      </c>
      <c r="E11" s="35" t="s">
        <v>138</v>
      </c>
      <c r="F11" s="31" t="s">
        <v>117</v>
      </c>
      <c r="G11" s="30" t="s">
        <v>139</v>
      </c>
      <c r="H11" s="32">
        <v>70</v>
      </c>
      <c r="I11" s="32"/>
      <c r="J11" s="32"/>
      <c r="K11" s="32"/>
      <c r="L11" s="32">
        <v>70</v>
      </c>
      <c r="M11" s="32">
        <f t="shared" si="1"/>
        <v>70</v>
      </c>
      <c r="N11" s="32"/>
      <c r="O11" s="32"/>
      <c r="P11" s="32"/>
      <c r="Q11" s="32"/>
      <c r="R11" s="32"/>
      <c r="S11" s="96" t="s">
        <v>119</v>
      </c>
      <c r="T11" s="35" t="s">
        <v>140</v>
      </c>
      <c r="U11" s="42"/>
      <c r="V11" s="67"/>
      <c r="W11" s="67"/>
      <c r="X11" s="98"/>
    </row>
    <row r="12" s="3" customFormat="1" ht="67" customHeight="1" spans="1:24">
      <c r="A12" s="22"/>
      <c r="B12" s="27">
        <v>6</v>
      </c>
      <c r="C12" s="28" t="s">
        <v>141</v>
      </c>
      <c r="D12" s="29" t="s">
        <v>137</v>
      </c>
      <c r="E12" s="35" t="s">
        <v>142</v>
      </c>
      <c r="F12" s="31" t="s">
        <v>117</v>
      </c>
      <c r="G12" s="30" t="s">
        <v>139</v>
      </c>
      <c r="H12" s="32">
        <v>280</v>
      </c>
      <c r="I12" s="32"/>
      <c r="J12" s="32"/>
      <c r="K12" s="32"/>
      <c r="L12" s="32">
        <v>280</v>
      </c>
      <c r="M12" s="32">
        <f t="shared" si="1"/>
        <v>280</v>
      </c>
      <c r="N12" s="32"/>
      <c r="O12" s="32"/>
      <c r="P12" s="32"/>
      <c r="Q12" s="32"/>
      <c r="R12" s="32"/>
      <c r="S12" s="96" t="s">
        <v>119</v>
      </c>
      <c r="T12" s="35" t="s">
        <v>143</v>
      </c>
      <c r="U12" s="42"/>
      <c r="V12" s="67"/>
      <c r="W12" s="67"/>
      <c r="X12" s="98"/>
    </row>
    <row r="13" s="3" customFormat="1" ht="83" customHeight="1" spans="1:24">
      <c r="A13" s="22"/>
      <c r="B13" s="27">
        <v>7</v>
      </c>
      <c r="C13" s="28" t="s">
        <v>144</v>
      </c>
      <c r="D13" s="28" t="s">
        <v>145</v>
      </c>
      <c r="E13" s="28" t="s">
        <v>146</v>
      </c>
      <c r="F13" s="33" t="s">
        <v>117</v>
      </c>
      <c r="G13" s="30" t="s">
        <v>147</v>
      </c>
      <c r="H13" s="36">
        <v>48.4</v>
      </c>
      <c r="I13" s="36"/>
      <c r="J13" s="36">
        <v>3</v>
      </c>
      <c r="K13" s="36"/>
      <c r="L13" s="36">
        <v>45.4</v>
      </c>
      <c r="M13" s="32">
        <f t="shared" si="1"/>
        <v>48.4</v>
      </c>
      <c r="N13" s="36"/>
      <c r="O13" s="36"/>
      <c r="P13" s="36"/>
      <c r="Q13" s="36"/>
      <c r="R13" s="36"/>
      <c r="S13" s="97" t="s">
        <v>119</v>
      </c>
      <c r="T13" s="28" t="s">
        <v>148</v>
      </c>
      <c r="U13" s="42" t="s">
        <v>149</v>
      </c>
      <c r="V13" s="67"/>
      <c r="W13" s="67"/>
      <c r="X13" s="98"/>
    </row>
    <row r="14" s="3" customFormat="1" ht="64" customHeight="1" spans="1:24">
      <c r="A14" s="22"/>
      <c r="B14" s="27">
        <v>8</v>
      </c>
      <c r="C14" s="28" t="s">
        <v>150</v>
      </c>
      <c r="D14" s="29" t="s">
        <v>115</v>
      </c>
      <c r="E14" s="35" t="s">
        <v>151</v>
      </c>
      <c r="F14" s="31" t="s">
        <v>117</v>
      </c>
      <c r="G14" s="30" t="s">
        <v>118</v>
      </c>
      <c r="H14" s="32">
        <v>100</v>
      </c>
      <c r="I14" s="32"/>
      <c r="J14" s="32"/>
      <c r="K14" s="32"/>
      <c r="L14" s="32">
        <v>100</v>
      </c>
      <c r="M14" s="32">
        <f t="shared" si="1"/>
        <v>100</v>
      </c>
      <c r="N14" s="32"/>
      <c r="O14" s="32"/>
      <c r="P14" s="32"/>
      <c r="Q14" s="32"/>
      <c r="R14" s="32"/>
      <c r="S14" s="96" t="s">
        <v>119</v>
      </c>
      <c r="T14" s="35" t="s">
        <v>152</v>
      </c>
      <c r="U14" s="42"/>
      <c r="V14" s="67"/>
      <c r="W14" s="67"/>
      <c r="X14" s="98"/>
    </row>
    <row r="15" s="3" customFormat="1" ht="69" customHeight="1" spans="1:24">
      <c r="A15" s="22" t="s">
        <v>10</v>
      </c>
      <c r="B15" s="27">
        <v>9</v>
      </c>
      <c r="C15" s="28" t="s">
        <v>153</v>
      </c>
      <c r="D15" s="29" t="s">
        <v>115</v>
      </c>
      <c r="E15" s="35" t="s">
        <v>154</v>
      </c>
      <c r="F15" s="31" t="s">
        <v>117</v>
      </c>
      <c r="G15" s="30" t="s">
        <v>118</v>
      </c>
      <c r="H15" s="32">
        <v>60</v>
      </c>
      <c r="I15" s="32"/>
      <c r="J15" s="32"/>
      <c r="K15" s="32"/>
      <c r="L15" s="32">
        <v>60</v>
      </c>
      <c r="M15" s="32">
        <f t="shared" si="1"/>
        <v>60</v>
      </c>
      <c r="N15" s="32"/>
      <c r="O15" s="32"/>
      <c r="P15" s="32"/>
      <c r="Q15" s="32"/>
      <c r="R15" s="32"/>
      <c r="S15" s="96" t="s">
        <v>119</v>
      </c>
      <c r="T15" s="35" t="s">
        <v>155</v>
      </c>
      <c r="U15" s="42"/>
      <c r="V15" s="67"/>
      <c r="W15" s="67"/>
      <c r="X15" s="98"/>
    </row>
    <row r="16" s="3" customFormat="1" ht="19.5" customHeight="1" spans="1:21">
      <c r="A16" s="22"/>
      <c r="B16" s="37" t="s">
        <v>156</v>
      </c>
      <c r="C16" s="38"/>
      <c r="D16" s="39"/>
      <c r="E16" s="39"/>
      <c r="F16" s="37"/>
      <c r="G16" s="39"/>
      <c r="H16" s="40">
        <f>SUM(H17:H25)</f>
        <v>688.8</v>
      </c>
      <c r="I16" s="40">
        <f t="shared" ref="H16:M16" si="2">SUM(I17:I25)</f>
        <v>200</v>
      </c>
      <c r="J16" s="40">
        <f t="shared" si="2"/>
        <v>44</v>
      </c>
      <c r="K16" s="40">
        <f t="shared" si="2"/>
        <v>0</v>
      </c>
      <c r="L16" s="40">
        <f t="shared" si="2"/>
        <v>444.8</v>
      </c>
      <c r="M16" s="40">
        <f t="shared" si="2"/>
        <v>688.8</v>
      </c>
      <c r="N16" s="40"/>
      <c r="O16" s="40"/>
      <c r="P16" s="40"/>
      <c r="Q16" s="40"/>
      <c r="R16" s="40"/>
      <c r="S16" s="99"/>
      <c r="T16" s="39"/>
      <c r="U16" s="39"/>
    </row>
    <row r="17" s="3" customFormat="1" ht="84.95" customHeight="1" spans="1:21">
      <c r="A17" s="22"/>
      <c r="B17" s="27">
        <v>10</v>
      </c>
      <c r="C17" s="41" t="s">
        <v>157</v>
      </c>
      <c r="D17" s="42" t="s">
        <v>158</v>
      </c>
      <c r="E17" s="42" t="s">
        <v>159</v>
      </c>
      <c r="F17" s="43" t="s">
        <v>117</v>
      </c>
      <c r="G17" s="41" t="s">
        <v>160</v>
      </c>
      <c r="H17" s="32">
        <v>85</v>
      </c>
      <c r="I17" s="78"/>
      <c r="J17" s="78"/>
      <c r="K17" s="78"/>
      <c r="L17" s="78">
        <v>85</v>
      </c>
      <c r="M17" s="32">
        <f>SUM(I17:L17)</f>
        <v>85</v>
      </c>
      <c r="N17" s="78"/>
      <c r="O17" s="78"/>
      <c r="P17" s="78"/>
      <c r="Q17" s="78"/>
      <c r="R17" s="78"/>
      <c r="S17" s="96" t="s">
        <v>161</v>
      </c>
      <c r="T17" s="42" t="s">
        <v>162</v>
      </c>
      <c r="U17" s="42"/>
    </row>
    <row r="18" s="3" customFormat="1" ht="103" customHeight="1" spans="1:21">
      <c r="A18" s="22"/>
      <c r="B18" s="27">
        <v>11</v>
      </c>
      <c r="C18" s="41" t="s">
        <v>163</v>
      </c>
      <c r="D18" s="42" t="s">
        <v>164</v>
      </c>
      <c r="E18" s="42" t="s">
        <v>165</v>
      </c>
      <c r="F18" s="43" t="s">
        <v>117</v>
      </c>
      <c r="G18" s="41" t="s">
        <v>166</v>
      </c>
      <c r="H18" s="32">
        <v>187.8</v>
      </c>
      <c r="I18" s="32"/>
      <c r="J18" s="78"/>
      <c r="K18" s="78"/>
      <c r="L18" s="78">
        <v>187.8</v>
      </c>
      <c r="M18" s="32">
        <f t="shared" ref="M18:M25" si="3">SUM(I18:L18)</f>
        <v>187.8</v>
      </c>
      <c r="N18" s="78"/>
      <c r="O18" s="78"/>
      <c r="P18" s="78"/>
      <c r="Q18" s="78"/>
      <c r="R18" s="78"/>
      <c r="S18" s="96" t="s">
        <v>161</v>
      </c>
      <c r="T18" s="42" t="s">
        <v>167</v>
      </c>
      <c r="U18" s="42" t="s">
        <v>168</v>
      </c>
    </row>
    <row r="19" s="4" customFormat="1" ht="77" customHeight="1" spans="1:21">
      <c r="A19" s="22"/>
      <c r="B19" s="27">
        <v>12</v>
      </c>
      <c r="C19" s="41" t="s">
        <v>169</v>
      </c>
      <c r="D19" s="41" t="s">
        <v>170</v>
      </c>
      <c r="E19" s="41" t="s">
        <v>171</v>
      </c>
      <c r="F19" s="33" t="s">
        <v>117</v>
      </c>
      <c r="G19" s="41" t="s">
        <v>172</v>
      </c>
      <c r="H19" s="36">
        <v>80</v>
      </c>
      <c r="I19" s="36"/>
      <c r="J19" s="36"/>
      <c r="K19" s="79"/>
      <c r="L19" s="79">
        <v>80</v>
      </c>
      <c r="M19" s="32">
        <f t="shared" si="3"/>
        <v>80</v>
      </c>
      <c r="N19" s="79"/>
      <c r="O19" s="79"/>
      <c r="P19" s="79"/>
      <c r="Q19" s="79"/>
      <c r="R19" s="79"/>
      <c r="S19" s="97" t="s">
        <v>161</v>
      </c>
      <c r="T19" s="41" t="s">
        <v>173</v>
      </c>
      <c r="U19" s="42" t="s">
        <v>135</v>
      </c>
    </row>
    <row r="20" s="3" customFormat="1" ht="63" customHeight="1" spans="1:21">
      <c r="A20" s="22"/>
      <c r="B20" s="27">
        <v>13</v>
      </c>
      <c r="C20" s="41" t="s">
        <v>174</v>
      </c>
      <c r="D20" s="42" t="s">
        <v>127</v>
      </c>
      <c r="E20" s="44" t="s">
        <v>175</v>
      </c>
      <c r="F20" s="43" t="s">
        <v>117</v>
      </c>
      <c r="G20" s="41" t="s">
        <v>176</v>
      </c>
      <c r="H20" s="32">
        <v>80</v>
      </c>
      <c r="I20" s="32">
        <v>80</v>
      </c>
      <c r="J20" s="80"/>
      <c r="K20" s="78"/>
      <c r="L20" s="78"/>
      <c r="M20" s="32">
        <f t="shared" si="3"/>
        <v>80</v>
      </c>
      <c r="N20" s="78"/>
      <c r="O20" s="78"/>
      <c r="P20" s="78"/>
      <c r="Q20" s="78"/>
      <c r="R20" s="78"/>
      <c r="S20" s="96" t="s">
        <v>161</v>
      </c>
      <c r="T20" s="44" t="s">
        <v>177</v>
      </c>
      <c r="U20" s="42"/>
    </row>
    <row r="21" s="5" customFormat="1" ht="48.95" customHeight="1" spans="1:21">
      <c r="A21" s="22"/>
      <c r="B21" s="27">
        <v>14</v>
      </c>
      <c r="C21" s="41" t="s">
        <v>178</v>
      </c>
      <c r="D21" s="41" t="s">
        <v>179</v>
      </c>
      <c r="E21" s="45" t="s">
        <v>175</v>
      </c>
      <c r="F21" s="33" t="s">
        <v>117</v>
      </c>
      <c r="G21" s="41" t="s">
        <v>180</v>
      </c>
      <c r="H21" s="36">
        <v>48</v>
      </c>
      <c r="I21" s="36"/>
      <c r="J21" s="79">
        <v>24</v>
      </c>
      <c r="K21" s="81"/>
      <c r="L21" s="79">
        <v>24</v>
      </c>
      <c r="M21" s="32">
        <f t="shared" si="3"/>
        <v>48</v>
      </c>
      <c r="N21" s="79"/>
      <c r="O21" s="79"/>
      <c r="P21" s="79"/>
      <c r="Q21" s="79"/>
      <c r="R21" s="79"/>
      <c r="S21" s="97" t="s">
        <v>161</v>
      </c>
      <c r="T21" s="44" t="s">
        <v>177</v>
      </c>
      <c r="U21" s="41"/>
    </row>
    <row r="22" s="5" customFormat="1" ht="50.1" customHeight="1" spans="1:21">
      <c r="A22" s="22"/>
      <c r="B22" s="27">
        <v>15</v>
      </c>
      <c r="C22" s="41" t="s">
        <v>181</v>
      </c>
      <c r="D22" s="41" t="s">
        <v>182</v>
      </c>
      <c r="E22" s="46" t="s">
        <v>183</v>
      </c>
      <c r="F22" s="33" t="s">
        <v>117</v>
      </c>
      <c r="G22" s="41" t="s">
        <v>184</v>
      </c>
      <c r="H22" s="36">
        <v>45</v>
      </c>
      <c r="I22" s="36"/>
      <c r="J22" s="79">
        <v>20</v>
      </c>
      <c r="K22" s="81"/>
      <c r="L22" s="79">
        <v>25</v>
      </c>
      <c r="M22" s="32">
        <f t="shared" si="3"/>
        <v>45</v>
      </c>
      <c r="N22" s="79"/>
      <c r="O22" s="79"/>
      <c r="P22" s="79"/>
      <c r="Q22" s="79"/>
      <c r="R22" s="79"/>
      <c r="S22" s="97" t="s">
        <v>161</v>
      </c>
      <c r="T22" s="44" t="s">
        <v>177</v>
      </c>
      <c r="U22" s="41"/>
    </row>
    <row r="23" s="5" customFormat="1" ht="72" customHeight="1" spans="1:21">
      <c r="A23" s="22"/>
      <c r="B23" s="27">
        <v>16</v>
      </c>
      <c r="C23" s="41" t="s">
        <v>185</v>
      </c>
      <c r="D23" s="41" t="s">
        <v>186</v>
      </c>
      <c r="E23" s="46" t="s">
        <v>187</v>
      </c>
      <c r="F23" s="33" t="s">
        <v>117</v>
      </c>
      <c r="G23" s="41" t="s">
        <v>188</v>
      </c>
      <c r="H23" s="36">
        <v>80</v>
      </c>
      <c r="I23" s="36">
        <v>37</v>
      </c>
      <c r="J23" s="36"/>
      <c r="K23" s="79"/>
      <c r="L23" s="79">
        <v>43</v>
      </c>
      <c r="M23" s="32">
        <f t="shared" si="3"/>
        <v>80</v>
      </c>
      <c r="N23" s="79"/>
      <c r="O23" s="79"/>
      <c r="P23" s="79"/>
      <c r="Q23" s="79"/>
      <c r="R23" s="79"/>
      <c r="S23" s="97" t="s">
        <v>161</v>
      </c>
      <c r="T23" s="46" t="s">
        <v>189</v>
      </c>
      <c r="U23" s="42" t="s">
        <v>190</v>
      </c>
    </row>
    <row r="24" s="5" customFormat="1" ht="66" customHeight="1" spans="1:21">
      <c r="A24" s="47" t="s">
        <v>10</v>
      </c>
      <c r="B24" s="27">
        <v>17</v>
      </c>
      <c r="C24" s="41" t="s">
        <v>191</v>
      </c>
      <c r="D24" s="41" t="s">
        <v>192</v>
      </c>
      <c r="E24" s="48" t="s">
        <v>193</v>
      </c>
      <c r="F24" s="33" t="s">
        <v>117</v>
      </c>
      <c r="G24" s="41" t="s">
        <v>194</v>
      </c>
      <c r="H24" s="36">
        <v>48</v>
      </c>
      <c r="I24" s="36">
        <v>48</v>
      </c>
      <c r="J24" s="82"/>
      <c r="K24" s="36"/>
      <c r="L24" s="79"/>
      <c r="M24" s="32">
        <f t="shared" si="3"/>
        <v>48</v>
      </c>
      <c r="N24" s="36"/>
      <c r="O24" s="36"/>
      <c r="P24" s="36"/>
      <c r="Q24" s="36"/>
      <c r="R24" s="36"/>
      <c r="S24" s="97" t="s">
        <v>161</v>
      </c>
      <c r="T24" s="48" t="s">
        <v>195</v>
      </c>
      <c r="U24" s="41"/>
    </row>
    <row r="25" s="3" customFormat="1" ht="62" customHeight="1" spans="1:21">
      <c r="A25" s="47"/>
      <c r="B25" s="27">
        <v>18</v>
      </c>
      <c r="C25" s="41" t="s">
        <v>196</v>
      </c>
      <c r="D25" s="42" t="s">
        <v>197</v>
      </c>
      <c r="E25" s="49" t="s">
        <v>198</v>
      </c>
      <c r="F25" s="43" t="s">
        <v>117</v>
      </c>
      <c r="G25" s="41" t="s">
        <v>199</v>
      </c>
      <c r="H25" s="32">
        <v>35</v>
      </c>
      <c r="I25" s="32">
        <v>35</v>
      </c>
      <c r="J25" s="32"/>
      <c r="K25" s="32"/>
      <c r="L25" s="78"/>
      <c r="M25" s="32">
        <f t="shared" si="3"/>
        <v>35</v>
      </c>
      <c r="N25" s="32"/>
      <c r="O25" s="32"/>
      <c r="P25" s="32"/>
      <c r="Q25" s="32"/>
      <c r="R25" s="32"/>
      <c r="S25" s="96" t="s">
        <v>161</v>
      </c>
      <c r="T25" s="49" t="s">
        <v>200</v>
      </c>
      <c r="U25" s="42"/>
    </row>
    <row r="26" s="3" customFormat="1" ht="24" customHeight="1" spans="1:21">
      <c r="A26" s="27" t="s">
        <v>201</v>
      </c>
      <c r="B26" s="27"/>
      <c r="C26" s="38"/>
      <c r="D26" s="39"/>
      <c r="E26" s="39"/>
      <c r="F26" s="27"/>
      <c r="G26" s="39"/>
      <c r="H26" s="40">
        <f t="shared" ref="H26:M26" si="4">H6+H16</f>
        <v>1500.2</v>
      </c>
      <c r="I26" s="40">
        <f t="shared" si="4"/>
        <v>200</v>
      </c>
      <c r="J26" s="40">
        <f t="shared" si="4"/>
        <v>112</v>
      </c>
      <c r="K26" s="40">
        <f t="shared" si="4"/>
        <v>0</v>
      </c>
      <c r="L26" s="40">
        <f t="shared" si="4"/>
        <v>1188.2</v>
      </c>
      <c r="M26" s="40">
        <f t="shared" si="4"/>
        <v>1500.2</v>
      </c>
      <c r="N26" s="40"/>
      <c r="O26" s="40"/>
      <c r="P26" s="40"/>
      <c r="Q26" s="40"/>
      <c r="R26" s="40"/>
      <c r="S26" s="99"/>
      <c r="T26" s="39"/>
      <c r="U26" s="42"/>
    </row>
    <row r="27" s="3" customFormat="1" ht="107" customHeight="1" spans="1:21">
      <c r="A27" s="50" t="s">
        <v>9</v>
      </c>
      <c r="B27" s="27">
        <v>19</v>
      </c>
      <c r="C27" s="41" t="s">
        <v>202</v>
      </c>
      <c r="D27" s="41" t="s">
        <v>203</v>
      </c>
      <c r="E27" s="41" t="s">
        <v>204</v>
      </c>
      <c r="F27" s="33" t="s">
        <v>117</v>
      </c>
      <c r="G27" s="41" t="s">
        <v>205</v>
      </c>
      <c r="H27" s="36">
        <v>97</v>
      </c>
      <c r="I27" s="83"/>
      <c r="J27" s="79"/>
      <c r="K27" s="36"/>
      <c r="L27" s="36">
        <v>97</v>
      </c>
      <c r="M27" s="32">
        <f>SUM(I27:L27)</f>
        <v>97</v>
      </c>
      <c r="N27" s="36"/>
      <c r="O27" s="36"/>
      <c r="P27" s="36"/>
      <c r="Q27" s="36"/>
      <c r="R27" s="36"/>
      <c r="S27" s="97" t="s">
        <v>161</v>
      </c>
      <c r="T27" s="41" t="s">
        <v>206</v>
      </c>
      <c r="U27" s="42" t="s">
        <v>207</v>
      </c>
    </row>
    <row r="28" s="3" customFormat="1" ht="85" customHeight="1" spans="1:21">
      <c r="A28" s="51"/>
      <c r="B28" s="27">
        <v>20</v>
      </c>
      <c r="C28" s="41" t="s">
        <v>208</v>
      </c>
      <c r="D28" s="41" t="s">
        <v>209</v>
      </c>
      <c r="E28" s="41" t="s">
        <v>210</v>
      </c>
      <c r="F28" s="33" t="s">
        <v>117</v>
      </c>
      <c r="G28" s="41" t="s">
        <v>211</v>
      </c>
      <c r="H28" s="52">
        <v>40.23</v>
      </c>
      <c r="I28" s="83"/>
      <c r="J28" s="79"/>
      <c r="K28" s="36"/>
      <c r="L28" s="36">
        <v>40.23</v>
      </c>
      <c r="M28" s="32">
        <f t="shared" ref="M28:M37" si="5">SUM(I28:L28)</f>
        <v>40.23</v>
      </c>
      <c r="N28" s="36"/>
      <c r="O28" s="36"/>
      <c r="P28" s="36"/>
      <c r="Q28" s="36"/>
      <c r="R28" s="36"/>
      <c r="S28" s="97" t="s">
        <v>161</v>
      </c>
      <c r="T28" s="41" t="s">
        <v>212</v>
      </c>
      <c r="U28" s="42" t="s">
        <v>213</v>
      </c>
    </row>
    <row r="29" s="3" customFormat="1" ht="192" customHeight="1" spans="1:21">
      <c r="A29" s="53"/>
      <c r="B29" s="27">
        <v>21</v>
      </c>
      <c r="C29" s="41" t="s">
        <v>214</v>
      </c>
      <c r="D29" s="42" t="s">
        <v>137</v>
      </c>
      <c r="E29" s="42" t="s">
        <v>215</v>
      </c>
      <c r="F29" s="43" t="s">
        <v>117</v>
      </c>
      <c r="G29" s="41" t="s">
        <v>216</v>
      </c>
      <c r="H29" s="32">
        <v>200</v>
      </c>
      <c r="I29" s="78"/>
      <c r="J29" s="32"/>
      <c r="K29" s="32">
        <v>158</v>
      </c>
      <c r="L29" s="32">
        <v>42</v>
      </c>
      <c r="M29" s="32">
        <f t="shared" si="5"/>
        <v>200</v>
      </c>
      <c r="N29" s="32"/>
      <c r="O29" s="32"/>
      <c r="P29" s="32"/>
      <c r="Q29" s="32"/>
      <c r="R29" s="32"/>
      <c r="S29" s="96" t="s">
        <v>161</v>
      </c>
      <c r="T29" s="42" t="s">
        <v>217</v>
      </c>
      <c r="U29" s="42"/>
    </row>
    <row r="30" s="3" customFormat="1" ht="161" customHeight="1" spans="1:21">
      <c r="A30" s="54" t="s">
        <v>9</v>
      </c>
      <c r="B30" s="27">
        <v>22</v>
      </c>
      <c r="C30" s="41" t="s">
        <v>218</v>
      </c>
      <c r="D30" s="42" t="s">
        <v>164</v>
      </c>
      <c r="E30" s="42" t="s">
        <v>219</v>
      </c>
      <c r="F30" s="43" t="s">
        <v>117</v>
      </c>
      <c r="G30" s="41" t="s">
        <v>220</v>
      </c>
      <c r="H30" s="32">
        <v>200</v>
      </c>
      <c r="I30" s="78"/>
      <c r="J30" s="32">
        <v>77</v>
      </c>
      <c r="K30" s="32"/>
      <c r="L30" s="32">
        <v>123</v>
      </c>
      <c r="M30" s="32">
        <f t="shared" si="5"/>
        <v>200</v>
      </c>
      <c r="N30" s="32"/>
      <c r="O30" s="32"/>
      <c r="P30" s="32"/>
      <c r="Q30" s="32"/>
      <c r="R30" s="32"/>
      <c r="S30" s="96" t="s">
        <v>161</v>
      </c>
      <c r="T30" s="42" t="s">
        <v>221</v>
      </c>
      <c r="U30" s="42"/>
    </row>
    <row r="31" s="3" customFormat="1" ht="75" customHeight="1" spans="1:21">
      <c r="A31" s="55"/>
      <c r="B31" s="27">
        <v>23</v>
      </c>
      <c r="C31" s="41" t="s">
        <v>222</v>
      </c>
      <c r="D31" s="42" t="s">
        <v>164</v>
      </c>
      <c r="E31" s="42" t="s">
        <v>223</v>
      </c>
      <c r="F31" s="43" t="s">
        <v>117</v>
      </c>
      <c r="G31" s="42" t="s">
        <v>224</v>
      </c>
      <c r="H31" s="32">
        <v>45</v>
      </c>
      <c r="I31" s="78"/>
      <c r="J31" s="32"/>
      <c r="K31" s="32"/>
      <c r="L31" s="32">
        <v>45</v>
      </c>
      <c r="M31" s="32">
        <f t="shared" si="5"/>
        <v>45</v>
      </c>
      <c r="N31" s="32"/>
      <c r="O31" s="32"/>
      <c r="P31" s="32"/>
      <c r="Q31" s="32"/>
      <c r="R31" s="32"/>
      <c r="S31" s="96" t="s">
        <v>161</v>
      </c>
      <c r="T31" s="42" t="s">
        <v>225</v>
      </c>
      <c r="U31" s="42"/>
    </row>
    <row r="32" s="4" customFormat="1" ht="59" customHeight="1" spans="1:21">
      <c r="A32" s="55"/>
      <c r="B32" s="27">
        <v>24</v>
      </c>
      <c r="C32" s="41" t="s">
        <v>226</v>
      </c>
      <c r="D32" s="41" t="s">
        <v>227</v>
      </c>
      <c r="E32" s="41" t="s">
        <v>228</v>
      </c>
      <c r="F32" s="33" t="s">
        <v>117</v>
      </c>
      <c r="G32" s="41" t="s">
        <v>229</v>
      </c>
      <c r="H32" s="56">
        <v>23.99628</v>
      </c>
      <c r="I32" s="36"/>
      <c r="J32" s="79"/>
      <c r="K32" s="36">
        <v>20</v>
      </c>
      <c r="L32" s="56">
        <v>3.99628</v>
      </c>
      <c r="M32" s="84">
        <f t="shared" si="5"/>
        <v>23.99628</v>
      </c>
      <c r="N32" s="83"/>
      <c r="O32" s="36"/>
      <c r="P32" s="36"/>
      <c r="Q32" s="36"/>
      <c r="R32" s="36"/>
      <c r="S32" s="97" t="s">
        <v>230</v>
      </c>
      <c r="T32" s="41" t="s">
        <v>231</v>
      </c>
      <c r="U32" s="42" t="s">
        <v>135</v>
      </c>
    </row>
    <row r="33" s="4" customFormat="1" ht="59" customHeight="1" spans="1:21">
      <c r="A33" s="55"/>
      <c r="B33" s="27">
        <v>25</v>
      </c>
      <c r="C33" s="41" t="s">
        <v>232</v>
      </c>
      <c r="D33" s="41" t="s">
        <v>233</v>
      </c>
      <c r="E33" s="41" t="s">
        <v>234</v>
      </c>
      <c r="F33" s="33" t="s">
        <v>117</v>
      </c>
      <c r="G33" s="41" t="s">
        <v>235</v>
      </c>
      <c r="H33" s="36">
        <v>4.8</v>
      </c>
      <c r="I33" s="36"/>
      <c r="J33" s="79"/>
      <c r="K33" s="36"/>
      <c r="L33" s="36">
        <v>4.8</v>
      </c>
      <c r="M33" s="32">
        <f t="shared" si="5"/>
        <v>4.8</v>
      </c>
      <c r="N33" s="83"/>
      <c r="O33" s="36"/>
      <c r="P33" s="36"/>
      <c r="Q33" s="36"/>
      <c r="R33" s="36"/>
      <c r="S33" s="97" t="s">
        <v>161</v>
      </c>
      <c r="T33" s="41" t="s">
        <v>236</v>
      </c>
      <c r="U33" s="42" t="s">
        <v>135</v>
      </c>
    </row>
    <row r="34" s="3" customFormat="1" ht="100" customHeight="1" spans="1:21">
      <c r="A34" s="55"/>
      <c r="B34" s="27">
        <v>26</v>
      </c>
      <c r="C34" s="41" t="s">
        <v>237</v>
      </c>
      <c r="D34" s="42" t="s">
        <v>164</v>
      </c>
      <c r="E34" s="57" t="s">
        <v>238</v>
      </c>
      <c r="F34" s="58" t="s">
        <v>117</v>
      </c>
      <c r="G34" s="57" t="s">
        <v>239</v>
      </c>
      <c r="H34" s="32">
        <v>982.2</v>
      </c>
      <c r="I34" s="32">
        <v>799</v>
      </c>
      <c r="J34" s="32">
        <v>35</v>
      </c>
      <c r="K34" s="40"/>
      <c r="L34" s="85">
        <v>148.2</v>
      </c>
      <c r="M34" s="32">
        <f t="shared" si="5"/>
        <v>982.2</v>
      </c>
      <c r="N34" s="40"/>
      <c r="O34" s="40"/>
      <c r="P34" s="40"/>
      <c r="Q34" s="40"/>
      <c r="R34" s="40"/>
      <c r="S34" s="96" t="s">
        <v>240</v>
      </c>
      <c r="T34" s="57" t="s">
        <v>241</v>
      </c>
      <c r="U34" s="42" t="s">
        <v>242</v>
      </c>
    </row>
    <row r="35" s="3" customFormat="1" ht="60.95" customHeight="1" spans="1:21">
      <c r="A35" s="55"/>
      <c r="B35" s="27">
        <v>27</v>
      </c>
      <c r="C35" s="41" t="s">
        <v>243</v>
      </c>
      <c r="D35" s="42" t="s">
        <v>227</v>
      </c>
      <c r="E35" s="59" t="s">
        <v>244</v>
      </c>
      <c r="F35" s="60" t="s">
        <v>117</v>
      </c>
      <c r="G35" s="57" t="s">
        <v>245</v>
      </c>
      <c r="H35" s="32">
        <v>15</v>
      </c>
      <c r="I35" s="40"/>
      <c r="J35" s="40"/>
      <c r="K35" s="40"/>
      <c r="L35" s="32">
        <v>15</v>
      </c>
      <c r="M35" s="32">
        <f t="shared" si="5"/>
        <v>15</v>
      </c>
      <c r="N35" s="40"/>
      <c r="O35" s="40"/>
      <c r="P35" s="40"/>
      <c r="Q35" s="40"/>
      <c r="R35" s="40"/>
      <c r="S35" s="96" t="s">
        <v>246</v>
      </c>
      <c r="T35" s="59" t="s">
        <v>244</v>
      </c>
      <c r="U35" s="42"/>
    </row>
    <row r="36" s="3" customFormat="1" ht="107" customHeight="1" spans="1:21">
      <c r="A36" s="61"/>
      <c r="B36" s="27">
        <v>28</v>
      </c>
      <c r="C36" s="41" t="s">
        <v>247</v>
      </c>
      <c r="D36" s="42" t="s">
        <v>227</v>
      </c>
      <c r="E36" s="59" t="s">
        <v>248</v>
      </c>
      <c r="F36" s="60" t="s">
        <v>117</v>
      </c>
      <c r="G36" s="57" t="s">
        <v>249</v>
      </c>
      <c r="H36" s="32">
        <v>140</v>
      </c>
      <c r="I36" s="32"/>
      <c r="J36" s="32"/>
      <c r="K36" s="32"/>
      <c r="L36" s="32">
        <v>140</v>
      </c>
      <c r="M36" s="32">
        <f t="shared" si="5"/>
        <v>140</v>
      </c>
      <c r="N36" s="32"/>
      <c r="O36" s="32"/>
      <c r="P36" s="32"/>
      <c r="Q36" s="32"/>
      <c r="R36" s="32"/>
      <c r="S36" s="96" t="s">
        <v>230</v>
      </c>
      <c r="T36" s="59" t="s">
        <v>250</v>
      </c>
      <c r="U36" s="42"/>
    </row>
    <row r="37" s="4" customFormat="1" ht="143" customHeight="1" spans="1:21">
      <c r="A37" s="62" t="s">
        <v>9</v>
      </c>
      <c r="B37" s="27">
        <v>29</v>
      </c>
      <c r="C37" s="41" t="s">
        <v>251</v>
      </c>
      <c r="D37" s="41" t="s">
        <v>252</v>
      </c>
      <c r="E37" s="57" t="s">
        <v>253</v>
      </c>
      <c r="F37" s="63" t="s">
        <v>117</v>
      </c>
      <c r="G37" s="57" t="s">
        <v>254</v>
      </c>
      <c r="H37" s="36">
        <v>60</v>
      </c>
      <c r="I37" s="36"/>
      <c r="J37" s="36">
        <v>60</v>
      </c>
      <c r="K37" s="36"/>
      <c r="L37" s="36"/>
      <c r="M37" s="32">
        <f t="shared" si="5"/>
        <v>60</v>
      </c>
      <c r="N37" s="83"/>
      <c r="O37" s="86"/>
      <c r="P37" s="86"/>
      <c r="Q37" s="86"/>
      <c r="R37" s="86"/>
      <c r="S37" s="97" t="s">
        <v>161</v>
      </c>
      <c r="T37" s="57" t="s">
        <v>255</v>
      </c>
      <c r="U37" s="42" t="s">
        <v>135</v>
      </c>
    </row>
    <row r="38" s="3" customFormat="1" ht="21" customHeight="1" spans="1:21">
      <c r="A38" s="27" t="s">
        <v>256</v>
      </c>
      <c r="B38" s="27"/>
      <c r="C38" s="38"/>
      <c r="D38" s="39"/>
      <c r="E38" s="39"/>
      <c r="F38" s="27"/>
      <c r="G38" s="39"/>
      <c r="H38" s="40">
        <f t="shared" ref="H38:M38" si="6">SUM(H27:H37)</f>
        <v>1808.22628</v>
      </c>
      <c r="I38" s="40">
        <f t="shared" si="6"/>
        <v>799</v>
      </c>
      <c r="J38" s="40">
        <f t="shared" si="6"/>
        <v>172</v>
      </c>
      <c r="K38" s="40">
        <f t="shared" si="6"/>
        <v>178</v>
      </c>
      <c r="L38" s="40">
        <f t="shared" si="6"/>
        <v>659.22628</v>
      </c>
      <c r="M38" s="40">
        <f t="shared" si="6"/>
        <v>1808.22628</v>
      </c>
      <c r="N38" s="40"/>
      <c r="O38" s="40"/>
      <c r="P38" s="40"/>
      <c r="Q38" s="40"/>
      <c r="R38" s="40"/>
      <c r="S38" s="99"/>
      <c r="T38" s="39"/>
      <c r="U38" s="39"/>
    </row>
    <row r="39" s="3" customFormat="1" ht="23.25" customHeight="1" spans="1:21">
      <c r="A39" s="27" t="s">
        <v>96</v>
      </c>
      <c r="B39" s="27"/>
      <c r="C39" s="38"/>
      <c r="D39" s="39"/>
      <c r="E39" s="39"/>
      <c r="F39" s="27"/>
      <c r="G39" s="39"/>
      <c r="H39" s="40">
        <f>H38+H26</f>
        <v>3308.42628</v>
      </c>
      <c r="I39" s="40">
        <f t="shared" ref="H39:M39" si="7">I38+I26</f>
        <v>999</v>
      </c>
      <c r="J39" s="40">
        <f t="shared" si="7"/>
        <v>284</v>
      </c>
      <c r="K39" s="40">
        <f t="shared" si="7"/>
        <v>178</v>
      </c>
      <c r="L39" s="40">
        <f t="shared" si="7"/>
        <v>1847.42628</v>
      </c>
      <c r="M39" s="40">
        <f t="shared" si="7"/>
        <v>3308.42628</v>
      </c>
      <c r="N39" s="40"/>
      <c r="O39" s="40"/>
      <c r="P39" s="40"/>
      <c r="Q39" s="40"/>
      <c r="R39" s="40"/>
      <c r="S39" s="99"/>
      <c r="T39" s="42"/>
      <c r="U39" s="42"/>
    </row>
    <row r="40" s="3" customFormat="1" ht="34" customHeight="1" spans="1:21">
      <c r="A40" s="64" t="s">
        <v>257</v>
      </c>
      <c r="B40" s="64"/>
      <c r="C40" s="64"/>
      <c r="D40" s="64"/>
      <c r="E40" s="64"/>
      <c r="F40" s="64"/>
      <c r="G40" s="64"/>
      <c r="H40" s="64"/>
      <c r="I40" s="64"/>
      <c r="J40" s="64"/>
      <c r="K40" s="64"/>
      <c r="L40" s="87"/>
      <c r="M40" s="64"/>
      <c r="N40" s="64"/>
      <c r="O40" s="64"/>
      <c r="P40" s="64"/>
      <c r="Q40" s="64"/>
      <c r="R40" s="64"/>
      <c r="S40" s="64"/>
      <c r="T40" s="64"/>
      <c r="U40" s="64"/>
    </row>
    <row r="41" s="3" customFormat="1" ht="12" spans="1:21">
      <c r="A41" s="65"/>
      <c r="B41" s="65"/>
      <c r="C41" s="66"/>
      <c r="D41" s="67"/>
      <c r="E41" s="67"/>
      <c r="F41" s="65"/>
      <c r="G41" s="67"/>
      <c r="H41" s="68"/>
      <c r="I41" s="68"/>
      <c r="J41" s="68"/>
      <c r="K41" s="68"/>
      <c r="L41" s="88"/>
      <c r="M41" s="68"/>
      <c r="N41" s="89"/>
      <c r="O41" s="89"/>
      <c r="P41" s="89"/>
      <c r="Q41" s="89"/>
      <c r="R41" s="89"/>
      <c r="S41" s="67"/>
      <c r="T41" s="67"/>
      <c r="U41" s="67"/>
    </row>
    <row r="42" s="3" customFormat="1" ht="12" spans="1:21">
      <c r="A42" s="65"/>
      <c r="B42" s="65"/>
      <c r="C42" s="66"/>
      <c r="D42" s="67"/>
      <c r="E42" s="67"/>
      <c r="F42" s="65"/>
      <c r="G42" s="67"/>
      <c r="H42" s="68"/>
      <c r="I42" s="68"/>
      <c r="J42" s="68"/>
      <c r="K42" s="68"/>
      <c r="L42" s="88"/>
      <c r="M42" s="68"/>
      <c r="N42" s="89"/>
      <c r="O42" s="89"/>
      <c r="P42" s="89"/>
      <c r="Q42" s="89"/>
      <c r="R42" s="89"/>
      <c r="S42" s="67"/>
      <c r="T42" s="67"/>
      <c r="U42" s="67"/>
    </row>
    <row r="43" s="3" customFormat="1" ht="12" spans="1:21">
      <c r="A43" s="65"/>
      <c r="B43" s="65"/>
      <c r="C43" s="66"/>
      <c r="D43" s="67"/>
      <c r="E43" s="67"/>
      <c r="F43" s="65"/>
      <c r="G43" s="67"/>
      <c r="H43" s="68"/>
      <c r="I43" s="68"/>
      <c r="J43" s="68"/>
      <c r="K43" s="68"/>
      <c r="L43" s="88"/>
      <c r="M43" s="68"/>
      <c r="N43" s="89"/>
      <c r="O43" s="89"/>
      <c r="P43" s="89"/>
      <c r="Q43" s="89"/>
      <c r="R43" s="89"/>
      <c r="S43" s="67"/>
      <c r="T43" s="67"/>
      <c r="U43" s="67"/>
    </row>
    <row r="44" s="3" customFormat="1" ht="12" spans="1:21">
      <c r="A44" s="65"/>
      <c r="B44" s="65"/>
      <c r="C44" s="66"/>
      <c r="D44" s="67"/>
      <c r="E44" s="67"/>
      <c r="F44" s="65"/>
      <c r="G44" s="67"/>
      <c r="H44" s="68"/>
      <c r="I44" s="68"/>
      <c r="J44" s="68"/>
      <c r="K44" s="68"/>
      <c r="L44" s="88"/>
      <c r="M44" s="68"/>
      <c r="N44" s="89"/>
      <c r="O44" s="89"/>
      <c r="P44" s="89"/>
      <c r="Q44" s="89"/>
      <c r="R44" s="89"/>
      <c r="S44" s="67"/>
      <c r="T44" s="67"/>
      <c r="U44" s="67"/>
    </row>
    <row r="45" s="3" customFormat="1" ht="12" spans="1:21">
      <c r="A45" s="65"/>
      <c r="B45" s="65"/>
      <c r="C45" s="66"/>
      <c r="D45" s="67"/>
      <c r="E45" s="67"/>
      <c r="F45" s="65"/>
      <c r="G45" s="67"/>
      <c r="H45" s="68"/>
      <c r="I45" s="68"/>
      <c r="J45" s="68"/>
      <c r="K45" s="68"/>
      <c r="L45" s="88"/>
      <c r="M45" s="68"/>
      <c r="N45" s="89"/>
      <c r="O45" s="89"/>
      <c r="P45" s="89"/>
      <c r="Q45" s="89"/>
      <c r="R45" s="89"/>
      <c r="S45" s="67"/>
      <c r="T45" s="67"/>
      <c r="U45" s="67"/>
    </row>
    <row r="46" s="3" customFormat="1" ht="12" spans="1:21">
      <c r="A46" s="65"/>
      <c r="B46" s="65"/>
      <c r="C46" s="66"/>
      <c r="D46" s="67"/>
      <c r="E46" s="67"/>
      <c r="F46" s="65"/>
      <c r="G46" s="67"/>
      <c r="H46" s="68"/>
      <c r="I46" s="68"/>
      <c r="J46" s="68"/>
      <c r="K46" s="68"/>
      <c r="L46" s="88"/>
      <c r="M46" s="68"/>
      <c r="N46" s="89"/>
      <c r="O46" s="89"/>
      <c r="P46" s="89"/>
      <c r="Q46" s="89"/>
      <c r="R46" s="89"/>
      <c r="S46" s="67"/>
      <c r="T46" s="67"/>
      <c r="U46" s="67"/>
    </row>
    <row r="47" s="3" customFormat="1" ht="12" spans="1:21">
      <c r="A47" s="65"/>
      <c r="B47" s="65"/>
      <c r="C47" s="66"/>
      <c r="D47" s="67"/>
      <c r="E47" s="67"/>
      <c r="F47" s="65"/>
      <c r="G47" s="67"/>
      <c r="H47" s="68"/>
      <c r="I47" s="68"/>
      <c r="J47" s="68"/>
      <c r="K47" s="68"/>
      <c r="L47" s="88"/>
      <c r="M47" s="68"/>
      <c r="N47" s="89"/>
      <c r="O47" s="89"/>
      <c r="P47" s="89"/>
      <c r="Q47" s="89"/>
      <c r="R47" s="89"/>
      <c r="S47" s="67"/>
      <c r="T47" s="67"/>
      <c r="U47" s="67"/>
    </row>
    <row r="48" s="1" customFormat="1" ht="12" spans="1:21">
      <c r="A48" s="69"/>
      <c r="B48" s="69"/>
      <c r="C48" s="70"/>
      <c r="D48" s="71"/>
      <c r="E48" s="71"/>
      <c r="F48" s="69"/>
      <c r="G48" s="71"/>
      <c r="H48" s="72"/>
      <c r="I48" s="72"/>
      <c r="J48" s="72"/>
      <c r="K48" s="72"/>
      <c r="L48" s="90"/>
      <c r="M48" s="72"/>
      <c r="N48" s="91"/>
      <c r="O48" s="91"/>
      <c r="P48" s="91"/>
      <c r="Q48" s="91"/>
      <c r="R48" s="91"/>
      <c r="S48" s="71"/>
      <c r="T48" s="71"/>
      <c r="U48" s="71"/>
    </row>
    <row r="49" s="1" customFormat="1" ht="12" spans="1:21">
      <c r="A49" s="69"/>
      <c r="B49" s="69"/>
      <c r="C49" s="70"/>
      <c r="D49" s="71"/>
      <c r="E49" s="71"/>
      <c r="F49" s="69"/>
      <c r="G49" s="71"/>
      <c r="H49" s="72"/>
      <c r="I49" s="72"/>
      <c r="J49" s="72"/>
      <c r="K49" s="72"/>
      <c r="L49" s="90"/>
      <c r="M49" s="72"/>
      <c r="N49" s="91"/>
      <c r="O49" s="91"/>
      <c r="P49" s="91"/>
      <c r="Q49" s="91"/>
      <c r="R49" s="91"/>
      <c r="S49" s="71"/>
      <c r="T49" s="71"/>
      <c r="U49" s="71"/>
    </row>
    <row r="50" s="1" customFormat="1" ht="12" spans="1:21">
      <c r="A50" s="69"/>
      <c r="B50" s="69"/>
      <c r="C50" s="70"/>
      <c r="D50" s="71"/>
      <c r="E50" s="71"/>
      <c r="F50" s="69"/>
      <c r="G50" s="71"/>
      <c r="H50" s="72"/>
      <c r="I50" s="72"/>
      <c r="J50" s="72"/>
      <c r="K50" s="72"/>
      <c r="L50" s="90"/>
      <c r="M50" s="72"/>
      <c r="N50" s="91"/>
      <c r="O50" s="91"/>
      <c r="P50" s="91"/>
      <c r="Q50" s="91"/>
      <c r="R50" s="91"/>
      <c r="S50" s="71"/>
      <c r="T50" s="71"/>
      <c r="U50" s="71"/>
    </row>
    <row r="51" s="1" customFormat="1" ht="12" spans="1:21">
      <c r="A51" s="69"/>
      <c r="B51" s="69"/>
      <c r="C51" s="70"/>
      <c r="D51" s="71"/>
      <c r="E51" s="71"/>
      <c r="F51" s="69"/>
      <c r="G51" s="71"/>
      <c r="H51" s="72"/>
      <c r="I51" s="72"/>
      <c r="J51" s="72"/>
      <c r="K51" s="72"/>
      <c r="L51" s="90"/>
      <c r="M51" s="72"/>
      <c r="N51" s="91"/>
      <c r="O51" s="91"/>
      <c r="P51" s="91"/>
      <c r="Q51" s="91"/>
      <c r="R51" s="91"/>
      <c r="S51" s="71"/>
      <c r="T51" s="71"/>
      <c r="U51" s="71"/>
    </row>
    <row r="52" s="1" customFormat="1" ht="12" spans="1:21">
      <c r="A52" s="69"/>
      <c r="B52" s="69"/>
      <c r="C52" s="70"/>
      <c r="D52" s="71"/>
      <c r="E52" s="71"/>
      <c r="F52" s="69"/>
      <c r="G52" s="71"/>
      <c r="H52" s="72"/>
      <c r="I52" s="72"/>
      <c r="J52" s="72"/>
      <c r="K52" s="72"/>
      <c r="L52" s="90"/>
      <c r="M52" s="72"/>
      <c r="N52" s="91"/>
      <c r="O52" s="91"/>
      <c r="P52" s="91"/>
      <c r="Q52" s="91"/>
      <c r="R52" s="91"/>
      <c r="S52" s="71"/>
      <c r="T52" s="71"/>
      <c r="U52" s="71"/>
    </row>
    <row r="53" ht="15" spans="1:21">
      <c r="A53" s="73"/>
      <c r="B53" s="73"/>
      <c r="C53" s="74"/>
      <c r="D53" s="75"/>
      <c r="E53" s="71"/>
      <c r="F53" s="73"/>
      <c r="G53" s="75"/>
      <c r="H53" s="72"/>
      <c r="I53" s="92"/>
      <c r="J53" s="92"/>
      <c r="K53" s="92"/>
      <c r="L53" s="90"/>
      <c r="M53" s="72"/>
      <c r="N53" s="93"/>
      <c r="O53" s="93"/>
      <c r="P53" s="93"/>
      <c r="Q53" s="93"/>
      <c r="R53" s="93"/>
      <c r="S53" s="71"/>
      <c r="T53" s="71"/>
      <c r="U53" s="100"/>
    </row>
    <row r="54" ht="15" spans="1:21">
      <c r="A54" s="73"/>
      <c r="B54" s="73"/>
      <c r="C54" s="74"/>
      <c r="D54" s="75"/>
      <c r="E54" s="71"/>
      <c r="F54" s="73"/>
      <c r="G54" s="75"/>
      <c r="H54" s="72"/>
      <c r="I54" s="92"/>
      <c r="J54" s="92"/>
      <c r="K54" s="92"/>
      <c r="L54" s="90"/>
      <c r="M54" s="72"/>
      <c r="N54" s="93"/>
      <c r="O54" s="93"/>
      <c r="P54" s="93"/>
      <c r="Q54" s="93"/>
      <c r="R54" s="93"/>
      <c r="S54" s="71"/>
      <c r="T54" s="71"/>
      <c r="U54" s="100"/>
    </row>
    <row r="55" ht="15" spans="1:21">
      <c r="A55" s="73"/>
      <c r="B55" s="73"/>
      <c r="C55" s="74"/>
      <c r="D55" s="75"/>
      <c r="E55" s="71"/>
      <c r="F55" s="73"/>
      <c r="G55" s="75"/>
      <c r="H55" s="72"/>
      <c r="I55" s="92"/>
      <c r="J55" s="92"/>
      <c r="K55" s="92"/>
      <c r="L55" s="90"/>
      <c r="M55" s="72"/>
      <c r="N55" s="93"/>
      <c r="O55" s="93"/>
      <c r="P55" s="93"/>
      <c r="Q55" s="93"/>
      <c r="R55" s="93"/>
      <c r="S55" s="71"/>
      <c r="T55" s="71"/>
      <c r="U55" s="100"/>
    </row>
    <row r="56" ht="15" spans="1:21">
      <c r="A56" s="73"/>
      <c r="B56" s="73"/>
      <c r="C56" s="74"/>
      <c r="D56" s="75"/>
      <c r="E56" s="71"/>
      <c r="F56" s="73"/>
      <c r="G56" s="75"/>
      <c r="H56" s="72"/>
      <c r="I56" s="92"/>
      <c r="J56" s="92"/>
      <c r="K56" s="92"/>
      <c r="L56" s="90"/>
      <c r="M56" s="72"/>
      <c r="N56" s="93"/>
      <c r="O56" s="93"/>
      <c r="P56" s="93"/>
      <c r="Q56" s="93"/>
      <c r="R56" s="93"/>
      <c r="S56" s="71"/>
      <c r="T56" s="71"/>
      <c r="U56" s="100"/>
    </row>
    <row r="57" ht="15" spans="1:21">
      <c r="A57" s="73"/>
      <c r="B57" s="73"/>
      <c r="C57" s="74"/>
      <c r="D57" s="75"/>
      <c r="E57" s="71"/>
      <c r="F57" s="73"/>
      <c r="G57" s="75"/>
      <c r="H57" s="72"/>
      <c r="I57" s="92"/>
      <c r="J57" s="92"/>
      <c r="K57" s="92"/>
      <c r="L57" s="90"/>
      <c r="M57" s="72"/>
      <c r="N57" s="93"/>
      <c r="O57" s="93"/>
      <c r="P57" s="93"/>
      <c r="Q57" s="93"/>
      <c r="R57" s="93"/>
      <c r="S57" s="71"/>
      <c r="T57" s="71"/>
      <c r="U57" s="100"/>
    </row>
    <row r="58" ht="15" spans="1:21">
      <c r="A58" s="73"/>
      <c r="B58" s="73"/>
      <c r="C58" s="74"/>
      <c r="D58" s="75"/>
      <c r="E58" s="71"/>
      <c r="F58" s="73"/>
      <c r="G58" s="75"/>
      <c r="H58" s="72"/>
      <c r="I58" s="92"/>
      <c r="J58" s="92"/>
      <c r="K58" s="92"/>
      <c r="L58" s="90"/>
      <c r="M58" s="72"/>
      <c r="N58" s="93"/>
      <c r="O58" s="93"/>
      <c r="P58" s="93"/>
      <c r="Q58" s="93"/>
      <c r="R58" s="93"/>
      <c r="S58" s="71"/>
      <c r="T58" s="71"/>
      <c r="U58" s="100"/>
    </row>
    <row r="59" ht="15" spans="1:21">
      <c r="A59" s="73"/>
      <c r="B59" s="73"/>
      <c r="C59" s="74"/>
      <c r="D59" s="75"/>
      <c r="E59" s="71"/>
      <c r="F59" s="73"/>
      <c r="G59" s="75"/>
      <c r="H59" s="72"/>
      <c r="I59" s="92"/>
      <c r="J59" s="92"/>
      <c r="K59" s="92"/>
      <c r="L59" s="90"/>
      <c r="M59" s="72"/>
      <c r="N59" s="93"/>
      <c r="O59" s="93"/>
      <c r="P59" s="93"/>
      <c r="Q59" s="93"/>
      <c r="R59" s="93"/>
      <c r="S59" s="71"/>
      <c r="T59" s="71"/>
      <c r="U59" s="100"/>
    </row>
    <row r="60" ht="15" spans="1:21">
      <c r="A60" s="73"/>
      <c r="B60" s="73"/>
      <c r="C60" s="74"/>
      <c r="D60" s="75"/>
      <c r="E60" s="71"/>
      <c r="F60" s="73"/>
      <c r="G60" s="75"/>
      <c r="H60" s="72"/>
      <c r="I60" s="92"/>
      <c r="J60" s="92"/>
      <c r="K60" s="92"/>
      <c r="L60" s="90"/>
      <c r="M60" s="72"/>
      <c r="N60" s="93"/>
      <c r="O60" s="93"/>
      <c r="P60" s="93"/>
      <c r="Q60" s="93"/>
      <c r="R60" s="93"/>
      <c r="S60" s="71"/>
      <c r="T60" s="71"/>
      <c r="U60" s="100"/>
    </row>
    <row r="61" ht="15" spans="1:21">
      <c r="A61" s="73"/>
      <c r="B61" s="73"/>
      <c r="C61" s="74"/>
      <c r="D61" s="75"/>
      <c r="E61" s="71"/>
      <c r="F61" s="73"/>
      <c r="G61" s="75"/>
      <c r="H61" s="72"/>
      <c r="I61" s="92"/>
      <c r="J61" s="92"/>
      <c r="K61" s="92"/>
      <c r="L61" s="90"/>
      <c r="M61" s="72"/>
      <c r="N61" s="93"/>
      <c r="O61" s="93"/>
      <c r="P61" s="93"/>
      <c r="Q61" s="93"/>
      <c r="R61" s="93"/>
      <c r="S61" s="71"/>
      <c r="T61" s="71"/>
      <c r="U61" s="100"/>
    </row>
    <row r="62" ht="15" spans="1:21">
      <c r="A62" s="73"/>
      <c r="B62" s="73"/>
      <c r="C62" s="74"/>
      <c r="D62" s="75"/>
      <c r="E62" s="71"/>
      <c r="F62" s="73"/>
      <c r="G62" s="75"/>
      <c r="H62" s="72"/>
      <c r="I62" s="92"/>
      <c r="J62" s="92"/>
      <c r="K62" s="92"/>
      <c r="L62" s="90"/>
      <c r="M62" s="72"/>
      <c r="N62" s="93"/>
      <c r="O62" s="93"/>
      <c r="P62" s="93"/>
      <c r="Q62" s="93"/>
      <c r="R62" s="93"/>
      <c r="S62" s="71"/>
      <c r="T62" s="71"/>
      <c r="U62" s="100"/>
    </row>
    <row r="63" ht="15" spans="1:21">
      <c r="A63" s="73"/>
      <c r="B63" s="73"/>
      <c r="C63" s="74"/>
      <c r="D63" s="75"/>
      <c r="E63" s="71"/>
      <c r="F63" s="73"/>
      <c r="G63" s="75"/>
      <c r="H63" s="72"/>
      <c r="I63" s="92"/>
      <c r="J63" s="92"/>
      <c r="K63" s="92"/>
      <c r="L63" s="90"/>
      <c r="M63" s="72"/>
      <c r="N63" s="93"/>
      <c r="O63" s="93"/>
      <c r="P63" s="93"/>
      <c r="Q63" s="93"/>
      <c r="R63" s="93"/>
      <c r="S63" s="71"/>
      <c r="T63" s="71"/>
      <c r="U63" s="100"/>
    </row>
    <row r="64" ht="15" spans="1:21">
      <c r="A64" s="73"/>
      <c r="B64" s="73"/>
      <c r="C64" s="74"/>
      <c r="D64" s="75"/>
      <c r="E64" s="71"/>
      <c r="F64" s="73"/>
      <c r="G64" s="75"/>
      <c r="H64" s="72"/>
      <c r="I64" s="92"/>
      <c r="J64" s="92"/>
      <c r="K64" s="92"/>
      <c r="L64" s="90"/>
      <c r="M64" s="72"/>
      <c r="N64" s="93"/>
      <c r="O64" s="93"/>
      <c r="P64" s="93"/>
      <c r="Q64" s="93"/>
      <c r="R64" s="93"/>
      <c r="S64" s="71"/>
      <c r="T64" s="71"/>
      <c r="U64" s="100"/>
    </row>
    <row r="65" ht="15" spans="1:21">
      <c r="A65" s="73"/>
      <c r="B65" s="73"/>
      <c r="C65" s="74"/>
      <c r="D65" s="75"/>
      <c r="E65" s="71"/>
      <c r="F65" s="73"/>
      <c r="G65" s="75"/>
      <c r="H65" s="72"/>
      <c r="I65" s="92"/>
      <c r="J65" s="92"/>
      <c r="K65" s="92"/>
      <c r="L65" s="90"/>
      <c r="M65" s="72"/>
      <c r="N65" s="93"/>
      <c r="O65" s="93"/>
      <c r="P65" s="93"/>
      <c r="Q65" s="93"/>
      <c r="R65" s="93"/>
      <c r="S65" s="71"/>
      <c r="T65" s="71"/>
      <c r="U65" s="100"/>
    </row>
    <row r="66" ht="15" spans="1:21">
      <c r="A66" s="73"/>
      <c r="B66" s="73"/>
      <c r="C66" s="74"/>
      <c r="D66" s="75"/>
      <c r="E66" s="71"/>
      <c r="F66" s="73"/>
      <c r="G66" s="75"/>
      <c r="H66" s="72"/>
      <c r="I66" s="92"/>
      <c r="J66" s="92"/>
      <c r="K66" s="92"/>
      <c r="L66" s="90"/>
      <c r="M66" s="72"/>
      <c r="N66" s="93"/>
      <c r="O66" s="93"/>
      <c r="P66" s="93"/>
      <c r="Q66" s="93"/>
      <c r="R66" s="93"/>
      <c r="S66" s="71"/>
      <c r="T66" s="71"/>
      <c r="U66" s="100"/>
    </row>
  </sheetData>
  <mergeCells count="28">
    <mergeCell ref="A1:B1"/>
    <mergeCell ref="A2:U2"/>
    <mergeCell ref="H3:R3"/>
    <mergeCell ref="I4:M4"/>
    <mergeCell ref="N4:Q4"/>
    <mergeCell ref="B6:G6"/>
    <mergeCell ref="B16:G16"/>
    <mergeCell ref="A26:G26"/>
    <mergeCell ref="A38:G38"/>
    <mergeCell ref="A39:G39"/>
    <mergeCell ref="A40:U40"/>
    <mergeCell ref="A3:A5"/>
    <mergeCell ref="A6:A14"/>
    <mergeCell ref="A15:A23"/>
    <mergeCell ref="A24:A25"/>
    <mergeCell ref="A27:A29"/>
    <mergeCell ref="A30:A36"/>
    <mergeCell ref="B3:B5"/>
    <mergeCell ref="C3:C5"/>
    <mergeCell ref="D3:D5"/>
    <mergeCell ref="E3:E5"/>
    <mergeCell ref="F3:F5"/>
    <mergeCell ref="G3:G5"/>
    <mergeCell ref="H4:H5"/>
    <mergeCell ref="R4:R5"/>
    <mergeCell ref="S3:S5"/>
    <mergeCell ref="T3:T5"/>
    <mergeCell ref="U3:U5"/>
  </mergeCells>
  <dataValidations count="2">
    <dataValidation allowBlank="1" showInputMessage="1" showErrorMessage="1" sqref="E35 T35 E37 T37"/>
    <dataValidation type="textLength" operator="greaterThan" allowBlank="1" showInputMessage="1" showErrorMessage="1" sqref="D37 D35:D36">
      <formula1>1</formula1>
    </dataValidation>
  </dataValidations>
  <pageMargins left="0.629166666666667" right="0.511805555555556" top="0.432638888888889" bottom="0.0777777777777778" header="0.313888888888889" footer="0.313888888888889"/>
  <pageSetup paperSize="9" scale="76" fitToHeight="0"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表1</vt:lpstr>
      <vt:lpstr>表2</vt:lpstr>
      <vt:lpstr>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Langlglyw</cp:lastModifiedBy>
  <dcterms:created xsi:type="dcterms:W3CDTF">2006-09-13T11:21:00Z</dcterms:created>
  <cp:lastPrinted>2019-03-04T04:09:00Z</cp:lastPrinted>
  <dcterms:modified xsi:type="dcterms:W3CDTF">2019-08-23T03:01:13Z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