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 activeTab="2"/>
  </bookViews>
  <sheets>
    <sheet name="表1" sheetId="4" r:id="rId1"/>
    <sheet name="表2" sheetId="3" r:id="rId2"/>
    <sheet name="表3" sheetId="2" r:id="rId3"/>
  </sheets>
  <definedNames>
    <definedName name="_xlnm._FilterDatabase" localSheetId="2" hidden="1">表3!$A$1:$U$69</definedName>
    <definedName name="_xlnm.Print_Titles" localSheetId="0">表1!$4:$7</definedName>
    <definedName name="_xlnm.Print_Titles" localSheetId="2">表3!$1:$5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PC</author>
  </authors>
  <commentList>
    <comment ref="J9" authorId="0">
      <text>
        <r>
          <rPr>
            <sz val="9"/>
            <rFont val="宋体"/>
            <charset val="134"/>
          </rPr>
          <t xml:space="preserve">省级农业专项资金72万元列支
</t>
        </r>
      </text>
    </comment>
    <comment ref="L9" authorId="0">
      <text>
        <r>
          <rPr>
            <sz val="9"/>
            <rFont val="宋体"/>
            <charset val="134"/>
          </rPr>
          <t xml:space="preserve">
区级整合资金47万元</t>
        </r>
      </text>
    </comment>
    <comment ref="J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省级农业专项资金72万中列支</t>
        </r>
      </text>
    </comment>
    <comment ref="I21" authorId="0">
      <text>
        <r>
          <rPr>
            <sz val="9"/>
            <rFont val="宋体"/>
            <charset val="134"/>
          </rPr>
          <t xml:space="preserve">
中央现代农业生产发展资金200万中列</t>
        </r>
      </text>
    </comment>
    <comment ref="J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从省级农业专项资金72万中列</t>
        </r>
      </text>
    </comment>
    <comment ref="K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重点区域绿化资金50万中列</t>
        </r>
      </text>
    </comment>
    <comment ref="J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从省级农业专项资金72万列
</t>
        </r>
      </text>
    </comment>
    <comment ref="K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美丽乡村建设资金列7万+重点区域绿化资金18万</t>
        </r>
      </text>
    </comment>
    <comment ref="I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中央现代农业生产发展资金200万中列
</t>
        </r>
      </text>
    </comment>
    <comment ref="K24" authorId="0">
      <text>
        <r>
          <rPr>
            <sz val="9"/>
            <rFont val="宋体"/>
            <charset val="134"/>
          </rPr>
          <t>市级美丽乡村建设资金50万中列</t>
        </r>
      </text>
    </comment>
    <comment ref="I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中央现代农业生产发展资金200万列</t>
        </r>
      </text>
    </comment>
    <comment ref="I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中央现代农业生产发展资金200万中列
</t>
        </r>
      </text>
    </comment>
    <comment ref="L42" authorId="1">
      <text>
        <r>
          <rPr>
            <b/>
            <sz val="9"/>
            <rFont val="Tahoma"/>
            <charset val="134"/>
          </rPr>
          <t>PC:</t>
        </r>
        <r>
          <rPr>
            <sz val="9"/>
            <rFont val="Tahoma"/>
            <charset val="134"/>
          </rPr>
          <t xml:space="preserve">
1728</t>
        </r>
        <r>
          <rPr>
            <sz val="9"/>
            <rFont val="宋体"/>
            <charset val="134"/>
          </rPr>
          <t>万专项</t>
        </r>
        <r>
          <rPr>
            <sz val="9"/>
            <rFont val="Tahoma"/>
            <charset val="134"/>
          </rPr>
          <t>+47</t>
        </r>
        <r>
          <rPr>
            <sz val="9"/>
            <rFont val="宋体"/>
            <charset val="134"/>
          </rPr>
          <t>万元整合</t>
        </r>
      </text>
    </comment>
  </commentList>
</comments>
</file>

<file path=xl/sharedStrings.xml><?xml version="1.0" encoding="utf-8"?>
<sst xmlns="http://schemas.openxmlformats.org/spreadsheetml/2006/main" count="272">
  <si>
    <t>附表1</t>
  </si>
  <si>
    <t>铜川市新区2019年统筹整合使用财政涉农资金情况统计表</t>
  </si>
  <si>
    <t>填报日期： 2019年2月28日</t>
  </si>
  <si>
    <t>序号</t>
  </si>
  <si>
    <t>财政资金名称</t>
  </si>
  <si>
    <t>本年度下达数（万元）</t>
  </si>
  <si>
    <t>统筹整合方案使用数（万元）</t>
  </si>
  <si>
    <t>整合后资金实际投向（万元）</t>
  </si>
  <si>
    <t>备注</t>
  </si>
  <si>
    <t>农业生产发展</t>
  </si>
  <si>
    <t>农村基础设施建设</t>
  </si>
  <si>
    <t>社会公共服务类</t>
  </si>
  <si>
    <t>一、</t>
  </si>
  <si>
    <t>中央小计</t>
  </si>
  <si>
    <t>中央财政专项扶贫资金</t>
  </si>
  <si>
    <t>水利发展资金
（对应原表第2项农田水利设施建设和水土保持补助资金、第17项江河湖库水系综合整治资金、第18全项国山洪灾害防治经费）</t>
  </si>
  <si>
    <t>农业生产发展资金（不含直接发放给农牧民部分及农机购置补助，对应原表第3项现代农业生产发展资金、第4项农业技术推广与服务补助资金）</t>
  </si>
  <si>
    <t>林业改革资金
（对应原表第5项林业补助资金）</t>
  </si>
  <si>
    <t>农业综合开发补助资金</t>
  </si>
  <si>
    <t>农村综合改革转移支付</t>
  </si>
  <si>
    <t>新增建设用地土地有偿使用费安排的高标准基本农田建设补助资金</t>
  </si>
  <si>
    <t>农村环境连片整治示范资金</t>
  </si>
  <si>
    <t>车辆购置税收入补助地方用于一般公路建设项目资金（支持农村公路部分）</t>
  </si>
  <si>
    <t>农村危房改造补助资金</t>
  </si>
  <si>
    <t>中央专项彩票公益金支持扶贫资金</t>
  </si>
  <si>
    <t>产粮大县奖励资金</t>
  </si>
  <si>
    <t>生猪（牛羊）调出大县奖励资金
（省级统筹部分）</t>
  </si>
  <si>
    <t>农业资源及生态保护补助资金
（对农民的直接补贴除外）</t>
  </si>
  <si>
    <t>服务业发展专项资金（支持新农村现代流通服务网络工程部分）</t>
  </si>
  <si>
    <t>旅游发展基金</t>
  </si>
  <si>
    <t>中央预算内投资用于“三农”建设部分</t>
  </si>
  <si>
    <t>⑴农村扶贫公路中央基建投资预算</t>
  </si>
  <si>
    <t>⑵中小河流治理工程中央基投资预算</t>
  </si>
  <si>
    <t>⑶全国新增千亿斤粮食生产能力规划田间工程中央基建投资预算</t>
  </si>
  <si>
    <t>⑷农村电网改造升级工程中央基建投资预算</t>
  </si>
  <si>
    <t>⑸以工代赈示范工程中央基建投资预算</t>
  </si>
  <si>
    <t>⑹农村饮水安全巩固提升工程中央基建投资预算</t>
  </si>
  <si>
    <t>⑺规模化大型沼气工程中央基建投资预算</t>
  </si>
  <si>
    <t>⑻退牧还草中央基建投资预算</t>
  </si>
  <si>
    <t>⑼水文基础设施中央基建投资预算</t>
  </si>
  <si>
    <t>⑽种养业循环一体化项目中央基建投资预算</t>
  </si>
  <si>
    <t>⑾2017水生态治理中小河流治理等其他水利工程中央基建投资预算</t>
  </si>
  <si>
    <t>⑿重点区域排涝能力建设中央基建投资预算</t>
  </si>
  <si>
    <t>⒀中央预算内投资用于“三农”建设的其他资金（属于整合范围但未在⑴-⑿列明的资金）</t>
  </si>
  <si>
    <t>其他</t>
  </si>
  <si>
    <t>二、</t>
  </si>
  <si>
    <t>省级小计</t>
  </si>
  <si>
    <t>财政专项扶贫资金</t>
  </si>
  <si>
    <t>果业发展专项资金</t>
  </si>
  <si>
    <t>畜牧发展专项资金</t>
  </si>
  <si>
    <t>现代农业园区建设资金</t>
  </si>
  <si>
    <t>粮油高产创建资金</t>
  </si>
  <si>
    <t>设施农业建设补助资金</t>
  </si>
  <si>
    <t>茶叶产业发展专项资金</t>
  </si>
  <si>
    <t>现代种业发展资金</t>
  </si>
  <si>
    <t>农业科技示范与推广资金</t>
  </si>
  <si>
    <t>农村水产专项补助资金</t>
  </si>
  <si>
    <t>基层农业技术推广体系资金</t>
  </si>
  <si>
    <t>农业信息化体系建设资金</t>
  </si>
  <si>
    <t>农业产业化龙头企业发展资金</t>
  </si>
  <si>
    <t>职业农民培训资金</t>
  </si>
  <si>
    <t>农民专业合作社发展资金</t>
  </si>
  <si>
    <t>“一村一品”发展资金</t>
  </si>
  <si>
    <t>保护性耕作资金</t>
  </si>
  <si>
    <t>秸秆综合利用资金</t>
  </si>
  <si>
    <t>林业产业发展资金</t>
  </si>
  <si>
    <t>林下经济发展资金</t>
  </si>
  <si>
    <t>林业科技推广资金</t>
  </si>
  <si>
    <t>小型病险水库除险加固资金</t>
  </si>
  <si>
    <t>水利基础设施建设支出（不包括重大引调水工程、重点水源工程、江河湖泊骨干重大工程、跨界河流开发治理工程、大中型灌区续建配套和节水改造、大中型病险水库水闸除险加固、生态建设方面以及相应中央预算内投资项目省级配套支出）</t>
  </si>
  <si>
    <t>新增建设用地土地有偿使用费安排的支出</t>
  </si>
  <si>
    <t>农村引水工程资金</t>
  </si>
  <si>
    <t>中小河流治理资金</t>
  </si>
  <si>
    <t>江河湖库泊治理与保护资金</t>
  </si>
  <si>
    <t>小型农田水利设施建设资金</t>
  </si>
  <si>
    <t>水土保持资金</t>
  </si>
  <si>
    <t>农村环保资金</t>
  </si>
  <si>
    <t>重点区域绿化补助资金</t>
  </si>
  <si>
    <t>“三化一片林”绿色家园建设资金</t>
  </si>
  <si>
    <t>防沙治沙补助资金</t>
  </si>
  <si>
    <t>农业产业脱贫引导资金</t>
  </si>
  <si>
    <t>农业园区及新型经营主体带动贫困户产业脱贫引导资金</t>
  </si>
  <si>
    <t>三、</t>
  </si>
  <si>
    <t>市级资金</t>
  </si>
  <si>
    <t>市级财政扶贫资金</t>
  </si>
  <si>
    <t>美丽乡村建设资金</t>
  </si>
  <si>
    <t>重点区域绿化专项资金</t>
  </si>
  <si>
    <t>农业综合开发市级专项资金</t>
  </si>
  <si>
    <t>一事一议项目配套资金</t>
  </si>
  <si>
    <t>农村道路建设资金</t>
  </si>
  <si>
    <t>农村供水工程维修养护资金</t>
  </si>
  <si>
    <t>苹果标准示范园建设资金</t>
  </si>
  <si>
    <t>四、</t>
  </si>
  <si>
    <t>县级小计</t>
  </si>
  <si>
    <t>一事一议奖补资金</t>
  </si>
  <si>
    <t>危房改造补助资金</t>
  </si>
  <si>
    <t>区级盘活收回资金</t>
  </si>
  <si>
    <t>五、</t>
  </si>
  <si>
    <t>四级合计</t>
  </si>
  <si>
    <t>其中用于建档立卡贫困村的资金规模</t>
  </si>
  <si>
    <t>其中用于建档立卡贫困人口的资金规模</t>
  </si>
  <si>
    <t>附表2</t>
  </si>
  <si>
    <t>铜川市新区2019年度统筹整合财政涉农资金方案汇总表</t>
  </si>
  <si>
    <t>项目
类别</t>
  </si>
  <si>
    <t>建设内容</t>
  </si>
  <si>
    <t>财政资金(万元）</t>
  </si>
  <si>
    <t>中央</t>
  </si>
  <si>
    <t>省级</t>
  </si>
  <si>
    <t>市级</t>
  </si>
  <si>
    <t>县级</t>
  </si>
  <si>
    <t>小计</t>
  </si>
  <si>
    <t>农村基础设施建设类</t>
  </si>
  <si>
    <t>通村及巷道道路、排水项目</t>
  </si>
  <si>
    <t>农村安全饮水项目</t>
  </si>
  <si>
    <t>合计</t>
  </si>
  <si>
    <t>农业生产发展类</t>
  </si>
  <si>
    <t>种植业、养殖业及手工业</t>
  </si>
  <si>
    <t>光伏产业发展项目</t>
  </si>
  <si>
    <t>其他农业产业发展项目</t>
  </si>
  <si>
    <t>总    计</t>
  </si>
  <si>
    <t>附表3</t>
  </si>
  <si>
    <t>新区2019年度统筹整合财政涉农资金方案明细表</t>
  </si>
  <si>
    <t>项目
名称</t>
  </si>
  <si>
    <t>实施
地点
（办事处、村）</t>
  </si>
  <si>
    <t>建设
期限</t>
  </si>
  <si>
    <t>预期效益</t>
  </si>
  <si>
    <t>资金投入（万元）</t>
  </si>
  <si>
    <t>项目
实施
单位</t>
  </si>
  <si>
    <t>财政资金支持环节</t>
  </si>
  <si>
    <t>总计</t>
  </si>
  <si>
    <t>财政资金（万元）</t>
  </si>
  <si>
    <t>社会资金（万元）</t>
  </si>
  <si>
    <t>其他
资金（万元）</t>
  </si>
  <si>
    <t>企业
投入</t>
  </si>
  <si>
    <t>自筹</t>
  </si>
  <si>
    <t>银行贷款</t>
  </si>
  <si>
    <t>一、通村及巷道道路、排水项目</t>
  </si>
  <si>
    <t>楼安路上楼段排水沟工程</t>
  </si>
  <si>
    <t>坡头办上楼村</t>
  </si>
  <si>
    <t>5公里排水沟</t>
  </si>
  <si>
    <t>2019年</t>
  </si>
  <si>
    <t>解决贫困村21户68人的交通出行问题,改善群众生产生活条件</t>
  </si>
  <si>
    <t>新区建设局</t>
  </si>
  <si>
    <t>5公里排水沟的工程款</t>
  </si>
  <si>
    <t>景丰村中西组排水渠工程</t>
  </si>
  <si>
    <t>咸丰办景丰村</t>
  </si>
  <si>
    <t>排水渠新建940米,完成项目总投资的29%</t>
  </si>
  <si>
    <t>解决贫困户10户27人的交通出行问题,改善群众生产生活条件</t>
  </si>
  <si>
    <t>排水渠新建940米29%的工程款</t>
  </si>
  <si>
    <t>中老村通村主干道硬化工程</t>
  </si>
  <si>
    <t>咸丰办中老村</t>
  </si>
  <si>
    <t>长虹路至中老村通村路硬化1.2公里</t>
  </si>
  <si>
    <t>解决贫困村27户82人的交通出行问题,改善群众生产生活条件</t>
  </si>
  <si>
    <t>长虹路至中老村通村路硬化1.2公里的工程款</t>
  </si>
  <si>
    <t>豹村移民点污水净化及排污管道工程</t>
  </si>
  <si>
    <t>坡头办长命村</t>
  </si>
  <si>
    <t>建50立方米双格式沉淀池、净化池各一个，排污管道300米</t>
  </si>
  <si>
    <t>解决贫困村34户126人的交通出行问题,改善群众生产生活条件</t>
  </si>
  <si>
    <t>建50立方米双格式沉淀池、净化池各一个，排污管道300米的工程款</t>
  </si>
  <si>
    <t>豹村巷道硬化（含排水）</t>
  </si>
  <si>
    <t>巷道硬化1000米</t>
  </si>
  <si>
    <t>解决贫困村137户456人的交通出行问题,改善群众生产生活条件</t>
  </si>
  <si>
    <t>巷道硬化1000米的工程款</t>
  </si>
  <si>
    <t>牛村新修排水渠工程</t>
  </si>
  <si>
    <t>坡头办牛村</t>
  </si>
  <si>
    <t>牛上2公里，牛下2公里，西牛2公里</t>
  </si>
  <si>
    <t>解决贫困村40户99人的交通出行问题,改善群众生产生活条件</t>
  </si>
  <si>
    <t>牛上2公里，牛下2公里，西牛2公里的工程款</t>
  </si>
  <si>
    <t>牛村村组道路硬化工程</t>
  </si>
  <si>
    <t>西牛组2.5公里，牛上组2公里，牛下组2公里</t>
  </si>
  <si>
    <t>西牛组2.5公里，牛上组2公里，牛下组2公里的工程款</t>
  </si>
  <si>
    <t>华原村屯里一组道路硬化工程（不含排水）</t>
  </si>
  <si>
    <t>坡头办屯里村</t>
  </si>
  <si>
    <t>硬化道路1公里</t>
  </si>
  <si>
    <t>解决贫困村11户21人的交通出行问题,改善群众生产生活条件</t>
  </si>
  <si>
    <t>硬化道路1公里的工程款</t>
  </si>
  <si>
    <t>上楼村道路硬化工程（含排水）</t>
  </si>
  <si>
    <t>硬化道路1.6公里</t>
  </si>
  <si>
    <t>硬化道路1.6公里的工程款</t>
  </si>
  <si>
    <t>上楼村尤家咀组老村巷道水泥路修复1公里（含排水）</t>
  </si>
  <si>
    <t>水泥路1公里</t>
  </si>
  <si>
    <t>水泥路1公里的工程款</t>
  </si>
  <si>
    <t>长命村道路硬化工程</t>
  </si>
  <si>
    <t>硬化0.8公里、宽4米水泥路</t>
  </si>
  <si>
    <t>硬化0.8公里、宽4米水泥路的工程款</t>
  </si>
  <si>
    <t>二、农村安全饮水项目</t>
  </si>
  <si>
    <t>张沟村安全饮水巩固提升工程</t>
  </si>
  <si>
    <t>坡头办张沟村</t>
  </si>
  <si>
    <t>新建水塔1座，铺设给水主管道，安水泵及用电设备，架设低压线路，建设水厂围墙等配套设施</t>
  </si>
  <si>
    <t>解决贫困村人畜饮水问题，受益贫困户21户58人</t>
  </si>
  <si>
    <t>新区农村工作局</t>
  </si>
  <si>
    <t>新建水塔1座，铺设给水主管道，安水泵及用电设备，架设低压线路，建设水厂围墙等配套设施资金</t>
  </si>
  <si>
    <t>长命村安全饮水巩固提升工程</t>
  </si>
  <si>
    <t>新建蓄水池1座，过滤池1座，铺设供水管道，自动控制系统，机电安装等</t>
  </si>
  <si>
    <t>解决贫困村人畜饮水问题，受益贫困户84户268人</t>
  </si>
  <si>
    <t>新建蓄水池1座，过滤池1座，铺设供水管道，自动控制系统，机电安装等费用</t>
  </si>
  <si>
    <t>中老村一、三组村民饮水工程</t>
  </si>
  <si>
    <t>改造供水管网及配套设施建设等</t>
  </si>
  <si>
    <t>解决人畜饮水问题，受益贫困户10户57人</t>
  </si>
  <si>
    <t>改造供水管网及配套设施建设等费用</t>
  </si>
  <si>
    <t>石仁村自来水管道改造工程</t>
  </si>
  <si>
    <t>咸丰办石仁村</t>
  </si>
  <si>
    <t>解决人畜饮水问题，受益贫困户4户4人</t>
  </si>
  <si>
    <t>高家村饮水管网维修改造工程</t>
  </si>
  <si>
    <t>正阳办高家村</t>
  </si>
  <si>
    <t>改造供水管网等</t>
  </si>
  <si>
    <t>解决人畜饮水问题，受益贫困户7户12人</t>
  </si>
  <si>
    <t>冯兰村坡头组水塔及管网改造工程</t>
  </si>
  <si>
    <t>坡头办冯兰村</t>
  </si>
  <si>
    <t>建100立方米水塔1座，5.5千瓦水泵1台，铺设管网等</t>
  </si>
  <si>
    <t>解决人畜饮水问题，受益贫困户10户39人</t>
  </si>
  <si>
    <t>建100立方米水塔1座，5.5千瓦水泵1台，铺设管网等资金</t>
  </si>
  <si>
    <t>赵家坡村田家沟组水塔工程</t>
  </si>
  <si>
    <t>正阳办赵家坡村</t>
  </si>
  <si>
    <t>新建水塔1座及配套设施建设等</t>
  </si>
  <si>
    <t>解决人畜饮水问题，受益贫困户18户49人</t>
  </si>
  <si>
    <t>新建水塔1座及配套设施建设等资金</t>
  </si>
  <si>
    <t>陈坪村五六组饮水管网铺设入户工程</t>
  </si>
  <si>
    <t>正阳办陈坪村</t>
  </si>
  <si>
    <t>铺设供水管网等，完成项目总投资的41%</t>
  </si>
  <si>
    <t>解决人畜饮水问题，受益贫困户6户11人</t>
  </si>
  <si>
    <t>铺设供水管网等41%资金</t>
  </si>
  <si>
    <t>农村基础设施建设类合计</t>
  </si>
  <si>
    <t>一、种植业、养殖业及手工业</t>
  </si>
  <si>
    <t>平老村设施农业项目</t>
  </si>
  <si>
    <t>咸丰办平都村</t>
  </si>
  <si>
    <t>建设樱桃大棚10个，完成项目总投资的40%</t>
  </si>
  <si>
    <t>示范带动贫困户26户，增加贫困村收入，确保早日脱贫</t>
  </si>
  <si>
    <t>支付建设樱桃大棚10个、栽植樱桃大苗等配套设施40%工程款</t>
  </si>
  <si>
    <t>铜川市新区攀峰种养殖农民专业合作社建设项目</t>
  </si>
  <si>
    <t>咸丰办野狐坡村</t>
  </si>
  <si>
    <t>宣传、品牌包装及硬件设施</t>
  </si>
  <si>
    <t>做大做强合作社，不断壮大村集体经济，带动贫困户发展葡萄产业，增加收入</t>
  </si>
  <si>
    <t>支付宣传、品牌包装及硬件设施建设款</t>
  </si>
  <si>
    <t>野狐坡村示范园配套设施建设及看护、管理</t>
  </si>
  <si>
    <t>建设高位水池100立方米，节水灌溉管道。</t>
  </si>
  <si>
    <t>壮大村集体经济，带动贫困户发展葡萄产业，增加收入</t>
  </si>
  <si>
    <t>支付建设高位水池100立方米，节水灌溉管道工程款。</t>
  </si>
  <si>
    <t>牛村扶贫工厂（车间）建设</t>
  </si>
  <si>
    <t>手工艺加工车间100平方米，管理站100平方米，钢构交易大棚600平方米</t>
  </si>
  <si>
    <t>示范带动贫困户，增加贫困村收入，确保早日脱贫</t>
  </si>
  <si>
    <t>支付手工艺加工车间100平方米，管理站100平方米，钢构交易大棚600平方米工程款</t>
  </si>
  <si>
    <t>长命村扶贫工厂（车间）建设</t>
  </si>
  <si>
    <t>当地特色农副产品加工</t>
  </si>
  <si>
    <t>支付建设扶贫工厂工程款</t>
  </si>
  <si>
    <t>长命村继明养殖专业合作社储草池</t>
  </si>
  <si>
    <t>建设1200立方米储草池</t>
  </si>
  <si>
    <t>带动142户贫困户增收14.2万元，增加贫困村收入，确保早日脱贫</t>
  </si>
  <si>
    <t>支付建设1200立方米储草池工程款</t>
  </si>
  <si>
    <t>玉皇阁村油坊</t>
  </si>
  <si>
    <t>咸丰办玉皇阁村</t>
  </si>
  <si>
    <t>扩建厂房150平方米，购置榨油设备及配套设施</t>
  </si>
  <si>
    <t>带动贫困人口就近就业，增加贫困村收入，确保早日脱贫</t>
  </si>
  <si>
    <t>支付扩建厂房150平方米，购置榨油设备及配套设施工程款</t>
  </si>
  <si>
    <t>二、光伏产业发展项目</t>
  </si>
  <si>
    <t>铜川市新区村级扶贫光伏电站项目</t>
  </si>
  <si>
    <t>建设集中式光伏发电站1座，发电容量2.289兆瓦。完成项目总投资的37%</t>
  </si>
  <si>
    <t>带动8个贫困村、327户建档立卡贫困户，增加收入，确保早日脱贫</t>
  </si>
  <si>
    <t>新区经发局</t>
  </si>
  <si>
    <t>支付建设集中式光伏发电站1座的工程款。完成项目总投资的37%</t>
  </si>
  <si>
    <t>三、其他农业产业发展项目</t>
  </si>
  <si>
    <t>小额信贷风险补偿金及小额信贷贷款贴息</t>
  </si>
  <si>
    <t>新区范围内</t>
  </si>
  <si>
    <t>风险补偿金及小额信贷贷款贴息</t>
  </si>
  <si>
    <t>解决贫困户发展产业资金短缺问题，增加贫困户收入</t>
  </si>
  <si>
    <t>新区项目推进中心</t>
  </si>
  <si>
    <t>互助资金</t>
  </si>
  <si>
    <t>7个协会资金均扩充至50万元。</t>
  </si>
  <si>
    <t>按照政策要求，便于集体经济和贫困村发展；解决贫困户149户481人发展产业资金短缺问题，增加贫困户收入</t>
  </si>
  <si>
    <t>新区脱贫办</t>
  </si>
  <si>
    <t>7个协会均注入资金20万元</t>
  </si>
  <si>
    <t>农业生产发展类合计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</si>
</sst>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);[Red]\(#,##0.00\)"/>
    <numFmt numFmtId="177" formatCode="#,##0.00_ "/>
    <numFmt numFmtId="178" formatCode="0.00_ "/>
    <numFmt numFmtId="179" formatCode="#,##0.000_);[Red]\(#,##0.000\)"/>
  </numFmts>
  <fonts count="4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9"/>
      <name val="黑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7" fillId="2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17" borderId="23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16" borderId="22" applyNumberFormat="0" applyAlignment="0" applyProtection="0">
      <alignment vertical="center"/>
    </xf>
    <xf numFmtId="0" fontId="38" fillId="16" borderId="26" applyNumberFormat="0" applyAlignment="0" applyProtection="0">
      <alignment vertical="center"/>
    </xf>
    <xf numFmtId="0" fontId="23" fillId="7" borderId="20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2" fillId="0" borderId="0"/>
    <xf numFmtId="0" fontId="36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0" borderId="0"/>
    <xf numFmtId="0" fontId="21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" fillId="0" borderId="0"/>
    <xf numFmtId="0" fontId="30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8" fontId="8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78" fontId="9" fillId="0" borderId="4" xfId="0" applyNumberFormat="1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right" vertical="center" wrapText="1"/>
    </xf>
    <xf numFmtId="0" fontId="2" fillId="0" borderId="5" xfId="54" applyFont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0" fontId="2" fillId="0" borderId="5" xfId="57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right" vertical="center" wrapText="1"/>
    </xf>
    <xf numFmtId="0" fontId="2" fillId="0" borderId="5" xfId="58" applyFont="1" applyFill="1" applyBorder="1" applyAlignment="1">
      <alignment horizontal="left" vertical="center" wrapText="1"/>
    </xf>
    <xf numFmtId="0" fontId="2" fillId="0" borderId="5" xfId="13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13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78" fontId="2" fillId="0" borderId="13" xfId="0" applyNumberFormat="1" applyFont="1" applyBorder="1" applyAlignment="1">
      <alignment horizontal="right" vertical="center" wrapText="1"/>
    </xf>
    <xf numFmtId="178" fontId="2" fillId="0" borderId="5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178" fontId="2" fillId="0" borderId="9" xfId="0" applyNumberFormat="1" applyFont="1" applyBorder="1" applyAlignment="1">
      <alignment horizontal="righ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78" fontId="9" fillId="0" borderId="1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178" fontId="2" fillId="0" borderId="15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8" fontId="2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8" fontId="1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78" fontId="7" fillId="0" borderId="16" xfId="0" applyNumberFormat="1" applyFont="1" applyBorder="1" applyAlignment="1">
      <alignment horizontal="center" vertical="center" wrapText="1"/>
    </xf>
    <xf numFmtId="178" fontId="7" fillId="0" borderId="6" xfId="0" applyNumberFormat="1" applyFont="1" applyBorder="1" applyAlignment="1">
      <alignment horizontal="center" vertical="center" wrapText="1"/>
    </xf>
    <xf numFmtId="178" fontId="7" fillId="0" borderId="11" xfId="0" applyNumberFormat="1" applyFont="1" applyBorder="1" applyAlignment="1">
      <alignment horizontal="center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8" fontId="2" fillId="0" borderId="5" xfId="0" applyNumberFormat="1" applyFont="1" applyBorder="1" applyAlignment="1">
      <alignment horizontal="right" vertical="center"/>
    </xf>
    <xf numFmtId="178" fontId="2" fillId="0" borderId="5" xfId="56" applyNumberFormat="1" applyFont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 wrapText="1"/>
    </xf>
    <xf numFmtId="178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 wrapText="1"/>
    </xf>
    <xf numFmtId="178" fontId="2" fillId="0" borderId="12" xfId="0" applyNumberFormat="1" applyFont="1" applyBorder="1" applyAlignment="1">
      <alignment horizontal="right" vertical="center"/>
    </xf>
    <xf numFmtId="178" fontId="2" fillId="2" borderId="4" xfId="0" applyNumberFormat="1" applyFont="1" applyFill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" fillId="0" borderId="2" xfId="0" applyNumberFormat="1" applyFont="1" applyBorder="1" applyAlignment="1">
      <alignment horizontal="right" vertical="center" wrapText="1"/>
    </xf>
    <xf numFmtId="178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78" fontId="1" fillId="2" borderId="0" xfId="0" applyNumberFormat="1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78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178" fontId="7" fillId="0" borderId="15" xfId="0" applyNumberFormat="1" applyFont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78" fontId="2" fillId="0" borderId="4" xfId="0" applyNumberFormat="1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8" fontId="9" fillId="0" borderId="4" xfId="0" applyNumberFormat="1" applyFont="1" applyBorder="1" applyAlignment="1">
      <alignment horizontal="left" vertical="center" wrapText="1"/>
    </xf>
    <xf numFmtId="178" fontId="2" fillId="0" borderId="5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8" fontId="2" fillId="0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78" fontId="2" fillId="0" borderId="9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78" fontId="2" fillId="0" borderId="1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178" fontId="2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77" fontId="12" fillId="0" borderId="0" xfId="0" applyNumberFormat="1" applyFont="1" applyAlignment="1">
      <alignment horizontal="right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7" fontId="12" fillId="0" borderId="11" xfId="0" applyNumberFormat="1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7" fontId="12" fillId="0" borderId="4" xfId="0" applyNumberFormat="1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178" fontId="14" fillId="3" borderId="2" xfId="0" applyNumberFormat="1" applyFont="1" applyFill="1" applyBorder="1" applyAlignment="1">
      <alignment horizontal="right" vertical="center" wrapText="1"/>
    </xf>
    <xf numFmtId="178" fontId="14" fillId="3" borderId="4" xfId="0" applyNumberFormat="1" applyFont="1" applyFill="1" applyBorder="1" applyAlignment="1">
      <alignment horizontal="right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78" fontId="15" fillId="3" borderId="4" xfId="0" applyNumberFormat="1" applyFont="1" applyFill="1" applyBorder="1" applyAlignment="1">
      <alignment horizontal="right" vertical="center" wrapText="1"/>
    </xf>
    <xf numFmtId="178" fontId="14" fillId="3" borderId="7" xfId="0" applyNumberFormat="1" applyFont="1" applyFill="1" applyBorder="1" applyAlignment="1">
      <alignment horizontal="right" vertical="center" wrapText="1"/>
    </xf>
    <xf numFmtId="0" fontId="15" fillId="3" borderId="6" xfId="0" applyFont="1" applyFill="1" applyBorder="1" applyAlignment="1">
      <alignment horizontal="center" vertical="center" wrapText="1"/>
    </xf>
    <xf numFmtId="178" fontId="15" fillId="3" borderId="7" xfId="0" applyNumberFormat="1" applyFont="1" applyFill="1" applyBorder="1" applyAlignment="1">
      <alignment horizontal="right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76" fontId="12" fillId="0" borderId="0" xfId="0" applyNumberFormat="1" applyFont="1" applyAlignment="1">
      <alignment horizontal="left" vertical="center" wrapText="1"/>
    </xf>
    <xf numFmtId="176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176" fontId="16" fillId="0" borderId="16" xfId="0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176" fontId="14" fillId="0" borderId="6" xfId="0" applyNumberFormat="1" applyFont="1" applyBorder="1" applyAlignment="1">
      <alignment horizontal="center" vertical="center" wrapText="1"/>
    </xf>
    <xf numFmtId="176" fontId="14" fillId="0" borderId="18" xfId="0" applyNumberFormat="1" applyFont="1" applyBorder="1" applyAlignment="1">
      <alignment horizontal="center" vertical="center" wrapText="1"/>
    </xf>
    <xf numFmtId="176" fontId="14" fillId="0" borderId="13" xfId="0" applyNumberFormat="1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76" fontId="14" fillId="0" borderId="17" xfId="0" applyNumberFormat="1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176" fontId="14" fillId="0" borderId="16" xfId="0" applyNumberFormat="1" applyFont="1" applyBorder="1" applyAlignment="1">
      <alignment horizontal="center" vertical="center" wrapText="1"/>
    </xf>
    <xf numFmtId="176" fontId="14" fillId="0" borderId="15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176" fontId="15" fillId="0" borderId="4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7" fillId="0" borderId="5" xfId="55" applyNumberFormat="1" applyFont="1" applyBorder="1" applyAlignment="1">
      <alignment horizontal="center" vertical="center" wrapText="1"/>
    </xf>
    <xf numFmtId="0" fontId="17" fillId="0" borderId="5" xfId="55" applyNumberFormat="1" applyFont="1" applyBorder="1" applyAlignment="1">
      <alignment horizontal="left" vertical="center" wrapText="1"/>
    </xf>
    <xf numFmtId="0" fontId="17" fillId="0" borderId="9" xfId="55" applyNumberFormat="1" applyFont="1" applyBorder="1" applyAlignment="1">
      <alignment horizontal="center" vertical="center" wrapText="1"/>
    </xf>
    <xf numFmtId="0" fontId="17" fillId="0" borderId="14" xfId="55" applyNumberFormat="1" applyFont="1" applyBorder="1" applyAlignment="1">
      <alignment horizontal="center" vertical="center" wrapText="1"/>
    </xf>
    <xf numFmtId="31" fontId="17" fillId="0" borderId="19" xfId="33" applyNumberFormat="1" applyFont="1" applyBorder="1" applyAlignment="1">
      <alignment vertical="center" wrapText="1"/>
    </xf>
    <xf numFmtId="0" fontId="17" fillId="4" borderId="19" xfId="33" applyFont="1" applyFill="1" applyBorder="1" applyAlignment="1">
      <alignment vertical="center" wrapText="1"/>
    </xf>
    <xf numFmtId="0" fontId="17" fillId="0" borderId="12" xfId="55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9" fillId="0" borderId="5" xfId="43" applyFont="1" applyFill="1" applyBorder="1" applyAlignment="1">
      <alignment horizontal="center" vertical="center" wrapText="1"/>
    </xf>
    <xf numFmtId="0" fontId="19" fillId="0" borderId="5" xfId="37" applyNumberFormat="1" applyFont="1" applyFill="1" applyBorder="1" applyAlignment="1">
      <alignment horizontal="left" vertical="center" wrapText="1"/>
    </xf>
    <xf numFmtId="0" fontId="17" fillId="0" borderId="5" xfId="54" applyNumberFormat="1" applyFont="1" applyFill="1" applyBorder="1" applyAlignment="1">
      <alignment horizontal="center" vertical="center" wrapText="1"/>
    </xf>
    <xf numFmtId="0" fontId="17" fillId="0" borderId="5" xfId="37" applyNumberFormat="1" applyFont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176" fontId="14" fillId="0" borderId="7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179" fontId="14" fillId="0" borderId="4" xfId="0" applyNumberFormat="1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 2" xfId="53"/>
    <cellStyle name="常规 2" xfId="54"/>
    <cellStyle name="常规 2 4" xfId="55"/>
    <cellStyle name="常规 3" xfId="56"/>
    <cellStyle name="常规 4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39</xdr:row>
      <xdr:rowOff>0</xdr:rowOff>
    </xdr:from>
    <xdr:to>
      <xdr:col>13</xdr:col>
      <xdr:colOff>107950</xdr:colOff>
      <xdr:row>39</xdr:row>
      <xdr:rowOff>3810</xdr:rowOff>
    </xdr:to>
    <xdr:pic>
      <xdr:nvPicPr>
        <xdr:cNvPr id="2" name="Picture 77" descr="C:\Users\ADMINI~1\AppData\Local\Temp\ksohtml\clip_image480345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7606030" y="26309320"/>
          <a:ext cx="107950" cy="38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7"/>
  <sheetViews>
    <sheetView workbookViewId="0">
      <pane ySplit="7" topLeftCell="A98" activePane="bottomLeft" state="frozen"/>
      <selection/>
      <selection pane="bottomLeft" activeCell="H99" sqref="H99"/>
    </sheetView>
  </sheetViews>
  <sheetFormatPr defaultColWidth="9" defaultRowHeight="14" outlineLevelCol="7"/>
  <cols>
    <col min="2" max="2" width="24.1272727272727" customWidth="1"/>
    <col min="3" max="3" width="10" customWidth="1"/>
    <col min="4" max="4" width="12.5" customWidth="1"/>
    <col min="5" max="5" width="8.37272727272727" style="171" customWidth="1"/>
    <col min="6" max="6" width="9.87272727272727" style="171" customWidth="1"/>
    <col min="7" max="7" width="8.37272727272727" customWidth="1"/>
    <col min="8" max="8" width="6.25454545454545" customWidth="1"/>
  </cols>
  <sheetData>
    <row r="1" ht="20.1" customHeight="1" spans="1:8">
      <c r="A1" s="172" t="s">
        <v>0</v>
      </c>
      <c r="B1" s="172"/>
      <c r="C1" s="173"/>
      <c r="D1" s="173"/>
      <c r="E1" s="174"/>
      <c r="F1" s="174"/>
      <c r="G1" s="173"/>
      <c r="H1" s="174"/>
    </row>
    <row r="2" ht="39.95" customHeight="1" spans="1:8">
      <c r="A2" s="175" t="s">
        <v>1</v>
      </c>
      <c r="B2" s="175"/>
      <c r="C2" s="175"/>
      <c r="D2" s="175"/>
      <c r="E2" s="175"/>
      <c r="F2" s="175"/>
      <c r="G2" s="175"/>
      <c r="H2" s="175"/>
    </row>
    <row r="3" ht="30" customHeight="1" spans="1:8">
      <c r="A3" s="176"/>
      <c r="B3" s="176"/>
      <c r="C3" s="173"/>
      <c r="D3" s="173"/>
      <c r="E3" s="177" t="s">
        <v>2</v>
      </c>
      <c r="F3" s="177"/>
      <c r="G3" s="177"/>
      <c r="H3" s="177"/>
    </row>
    <row r="4" ht="15.2" customHeight="1" spans="1:8">
      <c r="A4" s="178" t="s">
        <v>3</v>
      </c>
      <c r="B4" s="178" t="s">
        <v>4</v>
      </c>
      <c r="C4" s="179" t="s">
        <v>5</v>
      </c>
      <c r="D4" s="179" t="s">
        <v>6</v>
      </c>
      <c r="E4" s="180" t="s">
        <v>7</v>
      </c>
      <c r="F4" s="181"/>
      <c r="G4" s="182"/>
      <c r="H4" s="179" t="s">
        <v>8</v>
      </c>
    </row>
    <row r="5" ht="15.2" customHeight="1" spans="1:8">
      <c r="A5" s="183"/>
      <c r="B5" s="183"/>
      <c r="C5" s="184"/>
      <c r="D5" s="184"/>
      <c r="E5" s="185"/>
      <c r="F5" s="186"/>
      <c r="G5" s="187"/>
      <c r="H5" s="184"/>
    </row>
    <row r="6" ht="15.2" customHeight="1" spans="1:8">
      <c r="A6" s="183"/>
      <c r="B6" s="183"/>
      <c r="C6" s="184"/>
      <c r="D6" s="184"/>
      <c r="E6" s="179" t="s">
        <v>9</v>
      </c>
      <c r="F6" s="179" t="s">
        <v>10</v>
      </c>
      <c r="G6" s="179" t="s">
        <v>11</v>
      </c>
      <c r="H6" s="184"/>
    </row>
    <row r="7" ht="15.2" customHeight="1" spans="1:8">
      <c r="A7" s="188"/>
      <c r="B7" s="188"/>
      <c r="C7" s="189"/>
      <c r="D7" s="189"/>
      <c r="E7" s="189"/>
      <c r="F7" s="189"/>
      <c r="G7" s="189"/>
      <c r="H7" s="189"/>
    </row>
    <row r="8" ht="15.2" customHeight="1" spans="1:8">
      <c r="A8" s="190" t="s">
        <v>12</v>
      </c>
      <c r="B8" s="190" t="s">
        <v>13</v>
      </c>
      <c r="C8" s="191">
        <f>SUM(C9:C30)</f>
        <v>788</v>
      </c>
      <c r="D8" s="191">
        <f>SUM(D9:D30)</f>
        <v>788</v>
      </c>
      <c r="E8" s="191">
        <f>SUM(E9:E30)</f>
        <v>588</v>
      </c>
      <c r="F8" s="191">
        <f>SUM(F9:F30)</f>
        <v>200</v>
      </c>
      <c r="G8" s="191"/>
      <c r="H8" s="192"/>
    </row>
    <row r="9" ht="15.2" customHeight="1" spans="1:8">
      <c r="A9" s="193">
        <v>1</v>
      </c>
      <c r="B9" s="194" t="s">
        <v>14</v>
      </c>
      <c r="C9" s="192">
        <f>D9</f>
        <v>588</v>
      </c>
      <c r="D9" s="192">
        <v>588</v>
      </c>
      <c r="E9" s="192">
        <v>588</v>
      </c>
      <c r="F9" s="192"/>
      <c r="G9" s="192"/>
      <c r="H9" s="192"/>
    </row>
    <row r="10" ht="84" customHeight="1" spans="1:8">
      <c r="A10" s="193">
        <v>2</v>
      </c>
      <c r="B10" s="194" t="s">
        <v>15</v>
      </c>
      <c r="C10" s="192"/>
      <c r="D10" s="192"/>
      <c r="E10" s="192"/>
      <c r="F10" s="192"/>
      <c r="G10" s="192"/>
      <c r="H10" s="192"/>
    </row>
    <row r="11" ht="78.95" customHeight="1" spans="1:8">
      <c r="A11" s="193">
        <v>3</v>
      </c>
      <c r="B11" s="194" t="s">
        <v>16</v>
      </c>
      <c r="C11" s="192">
        <f>D11</f>
        <v>200</v>
      </c>
      <c r="D11" s="192">
        <v>200</v>
      </c>
      <c r="E11" s="192"/>
      <c r="F11" s="192">
        <v>200</v>
      </c>
      <c r="G11" s="192"/>
      <c r="H11" s="192"/>
    </row>
    <row r="12" ht="14.1" customHeight="1" spans="1:8">
      <c r="A12" s="193">
        <v>4</v>
      </c>
      <c r="B12" s="194" t="s">
        <v>17</v>
      </c>
      <c r="C12" s="192"/>
      <c r="D12" s="192"/>
      <c r="E12" s="192"/>
      <c r="F12" s="192"/>
      <c r="G12" s="192"/>
      <c r="H12" s="192"/>
    </row>
    <row r="13" ht="18" customHeight="1" spans="1:8">
      <c r="A13" s="193">
        <v>5</v>
      </c>
      <c r="B13" s="194" t="s">
        <v>18</v>
      </c>
      <c r="C13" s="192"/>
      <c r="D13" s="192"/>
      <c r="E13" s="192"/>
      <c r="F13" s="192"/>
      <c r="G13" s="192"/>
      <c r="H13" s="192"/>
    </row>
    <row r="14" ht="15.2" customHeight="1" spans="1:8">
      <c r="A14" s="193">
        <v>6</v>
      </c>
      <c r="B14" s="194" t="s">
        <v>19</v>
      </c>
      <c r="C14" s="192"/>
      <c r="D14" s="192"/>
      <c r="E14" s="192"/>
      <c r="F14" s="192"/>
      <c r="G14" s="192"/>
      <c r="H14" s="192"/>
    </row>
    <row r="15" ht="15.2" customHeight="1" spans="1:8">
      <c r="A15" s="193">
        <v>7</v>
      </c>
      <c r="B15" s="194" t="s">
        <v>20</v>
      </c>
      <c r="C15" s="192"/>
      <c r="D15" s="192"/>
      <c r="E15" s="192"/>
      <c r="F15" s="192"/>
      <c r="G15" s="192"/>
      <c r="H15" s="192"/>
    </row>
    <row r="16" ht="15.2" customHeight="1" spans="1:8">
      <c r="A16" s="193">
        <v>8</v>
      </c>
      <c r="B16" s="194" t="s">
        <v>21</v>
      </c>
      <c r="C16" s="192"/>
      <c r="D16" s="192"/>
      <c r="E16" s="192"/>
      <c r="F16" s="192"/>
      <c r="G16" s="192"/>
      <c r="H16" s="192"/>
    </row>
    <row r="17" ht="15.2" customHeight="1" spans="1:8">
      <c r="A17" s="193">
        <v>9</v>
      </c>
      <c r="B17" s="194" t="s">
        <v>22</v>
      </c>
      <c r="C17" s="192"/>
      <c r="D17" s="192"/>
      <c r="E17" s="192"/>
      <c r="F17" s="192"/>
      <c r="G17" s="192"/>
      <c r="H17" s="192"/>
    </row>
    <row r="18" ht="15.2" customHeight="1" spans="1:8">
      <c r="A18" s="193">
        <v>10</v>
      </c>
      <c r="B18" s="194" t="s">
        <v>23</v>
      </c>
      <c r="C18" s="192"/>
      <c r="D18" s="192"/>
      <c r="E18" s="192"/>
      <c r="F18" s="192"/>
      <c r="G18" s="192"/>
      <c r="H18" s="192"/>
    </row>
    <row r="19" ht="15.2" customHeight="1" spans="1:8">
      <c r="A19" s="193">
        <v>11</v>
      </c>
      <c r="B19" s="194" t="s">
        <v>24</v>
      </c>
      <c r="C19" s="192"/>
      <c r="D19" s="192"/>
      <c r="E19" s="192"/>
      <c r="F19" s="192"/>
      <c r="G19" s="192"/>
      <c r="H19" s="192"/>
    </row>
    <row r="20" ht="15.2" customHeight="1" spans="1:8">
      <c r="A20" s="193">
        <v>12</v>
      </c>
      <c r="B20" s="194" t="s">
        <v>25</v>
      </c>
      <c r="C20" s="192"/>
      <c r="D20" s="192"/>
      <c r="E20" s="192"/>
      <c r="F20" s="192"/>
      <c r="G20" s="192"/>
      <c r="H20" s="192"/>
    </row>
    <row r="21" ht="15.2" customHeight="1" spans="1:8">
      <c r="A21" s="193">
        <v>13</v>
      </c>
      <c r="B21" s="194" t="s">
        <v>26</v>
      </c>
      <c r="C21" s="192"/>
      <c r="D21" s="192"/>
      <c r="E21" s="192"/>
      <c r="F21" s="192"/>
      <c r="G21" s="192"/>
      <c r="H21" s="192"/>
    </row>
    <row r="22" ht="15.2" customHeight="1" spans="1:8">
      <c r="A22" s="193">
        <v>14</v>
      </c>
      <c r="B22" s="194" t="s">
        <v>27</v>
      </c>
      <c r="C22" s="192"/>
      <c r="D22" s="192"/>
      <c r="E22" s="192"/>
      <c r="F22" s="192"/>
      <c r="G22" s="192"/>
      <c r="H22" s="192"/>
    </row>
    <row r="23" ht="15.2" customHeight="1" spans="1:8">
      <c r="A23" s="193">
        <v>15</v>
      </c>
      <c r="B23" s="194" t="s">
        <v>28</v>
      </c>
      <c r="C23" s="192"/>
      <c r="D23" s="192"/>
      <c r="E23" s="192"/>
      <c r="F23" s="192"/>
      <c r="G23" s="192"/>
      <c r="H23" s="192"/>
    </row>
    <row r="24" ht="15.2" customHeight="1" spans="1:8">
      <c r="A24" s="193">
        <v>16</v>
      </c>
      <c r="B24" s="194" t="s">
        <v>29</v>
      </c>
      <c r="C24" s="192"/>
      <c r="D24" s="192"/>
      <c r="E24" s="192"/>
      <c r="F24" s="192"/>
      <c r="G24" s="192"/>
      <c r="H24" s="192"/>
    </row>
    <row r="25" ht="15.2" customHeight="1" spans="1:8">
      <c r="A25" s="195">
        <v>17</v>
      </c>
      <c r="B25" s="194" t="s">
        <v>30</v>
      </c>
      <c r="C25" s="192"/>
      <c r="D25" s="192"/>
      <c r="E25" s="192"/>
      <c r="F25" s="192"/>
      <c r="G25" s="192"/>
      <c r="H25" s="192"/>
    </row>
    <row r="26" ht="15.2" customHeight="1" spans="1:8">
      <c r="A26" s="196"/>
      <c r="B26" s="197" t="s">
        <v>31</v>
      </c>
      <c r="C26" s="192"/>
      <c r="D26" s="192"/>
      <c r="E26" s="192"/>
      <c r="F26" s="192"/>
      <c r="G26" s="192"/>
      <c r="H26" s="192"/>
    </row>
    <row r="27" ht="15.2" customHeight="1" spans="1:8">
      <c r="A27" s="196"/>
      <c r="B27" s="197" t="s">
        <v>32</v>
      </c>
      <c r="C27" s="192"/>
      <c r="D27" s="192"/>
      <c r="E27" s="192"/>
      <c r="F27" s="192"/>
      <c r="G27" s="192"/>
      <c r="H27" s="192"/>
    </row>
    <row r="28" ht="15.2" customHeight="1" spans="1:8">
      <c r="A28" s="196"/>
      <c r="B28" s="197" t="s">
        <v>33</v>
      </c>
      <c r="C28" s="192"/>
      <c r="D28" s="192"/>
      <c r="E28" s="192"/>
      <c r="F28" s="192"/>
      <c r="G28" s="192"/>
      <c r="H28" s="192"/>
    </row>
    <row r="29" ht="15.2" customHeight="1" spans="1:8">
      <c r="A29" s="196"/>
      <c r="B29" s="198" t="s">
        <v>34</v>
      </c>
      <c r="C29" s="192"/>
      <c r="D29" s="192"/>
      <c r="E29" s="192"/>
      <c r="F29" s="192"/>
      <c r="G29" s="192"/>
      <c r="H29" s="192"/>
    </row>
    <row r="30" ht="15.2" customHeight="1" spans="1:8">
      <c r="A30" s="196"/>
      <c r="B30" s="198" t="s">
        <v>35</v>
      </c>
      <c r="C30" s="192"/>
      <c r="D30" s="192"/>
      <c r="E30" s="192"/>
      <c r="F30" s="192"/>
      <c r="G30" s="192"/>
      <c r="H30" s="192"/>
    </row>
    <row r="31" ht="15.2" customHeight="1" spans="1:8">
      <c r="A31" s="196"/>
      <c r="B31" s="198" t="s">
        <v>36</v>
      </c>
      <c r="C31" s="192"/>
      <c r="D31" s="192"/>
      <c r="E31" s="192"/>
      <c r="F31" s="192"/>
      <c r="G31" s="192"/>
      <c r="H31" s="192"/>
    </row>
    <row r="32" ht="15.2" customHeight="1" spans="1:8">
      <c r="A32" s="196"/>
      <c r="B32" s="198" t="s">
        <v>37</v>
      </c>
      <c r="C32" s="192"/>
      <c r="D32" s="192"/>
      <c r="E32" s="192"/>
      <c r="F32" s="192"/>
      <c r="G32" s="192"/>
      <c r="H32" s="192"/>
    </row>
    <row r="33" ht="15.2" customHeight="1" spans="1:8">
      <c r="A33" s="196"/>
      <c r="B33" s="198" t="s">
        <v>38</v>
      </c>
      <c r="C33" s="192"/>
      <c r="D33" s="192"/>
      <c r="E33" s="192"/>
      <c r="F33" s="192"/>
      <c r="G33" s="192"/>
      <c r="H33" s="192"/>
    </row>
    <row r="34" ht="15.2" customHeight="1" spans="1:8">
      <c r="A34" s="196"/>
      <c r="B34" s="198" t="s">
        <v>39</v>
      </c>
      <c r="C34" s="192"/>
      <c r="D34" s="192"/>
      <c r="E34" s="192"/>
      <c r="F34" s="192"/>
      <c r="G34" s="192"/>
      <c r="H34" s="192"/>
    </row>
    <row r="35" ht="15.2" customHeight="1" spans="1:8">
      <c r="A35" s="196"/>
      <c r="B35" s="198" t="s">
        <v>40</v>
      </c>
      <c r="C35" s="192"/>
      <c r="D35" s="192"/>
      <c r="E35" s="192"/>
      <c r="F35" s="192"/>
      <c r="G35" s="192"/>
      <c r="H35" s="192"/>
    </row>
    <row r="36" ht="15.2" customHeight="1" spans="1:8">
      <c r="A36" s="196"/>
      <c r="B36" s="198" t="s">
        <v>41</v>
      </c>
      <c r="C36" s="192"/>
      <c r="D36" s="192"/>
      <c r="E36" s="192"/>
      <c r="F36" s="192"/>
      <c r="G36" s="192"/>
      <c r="H36" s="192"/>
    </row>
    <row r="37" ht="15.2" customHeight="1" spans="1:8">
      <c r="A37" s="196"/>
      <c r="B37" s="198" t="s">
        <v>42</v>
      </c>
      <c r="C37" s="192"/>
      <c r="D37" s="192"/>
      <c r="E37" s="192"/>
      <c r="F37" s="192"/>
      <c r="G37" s="192"/>
      <c r="H37" s="192"/>
    </row>
    <row r="38" ht="15.2" customHeight="1" spans="1:8">
      <c r="A38" s="199"/>
      <c r="B38" s="198" t="s">
        <v>43</v>
      </c>
      <c r="C38" s="192"/>
      <c r="D38" s="192"/>
      <c r="E38" s="192"/>
      <c r="F38" s="192"/>
      <c r="G38" s="192"/>
      <c r="H38" s="192"/>
    </row>
    <row r="39" ht="15.2" customHeight="1" spans="1:8">
      <c r="A39" s="193">
        <v>18</v>
      </c>
      <c r="B39" s="194" t="s">
        <v>44</v>
      </c>
      <c r="C39" s="192"/>
      <c r="D39" s="192"/>
      <c r="E39" s="192"/>
      <c r="F39" s="192"/>
      <c r="G39" s="192"/>
      <c r="H39" s="192"/>
    </row>
    <row r="40" ht="15.2" customHeight="1" spans="1:8">
      <c r="A40" s="200" t="s">
        <v>45</v>
      </c>
      <c r="B40" s="200" t="s">
        <v>46</v>
      </c>
      <c r="C40" s="191">
        <f>SUM(C41:C75)</f>
        <v>184</v>
      </c>
      <c r="D40" s="191">
        <f>SUM(D41:D75)</f>
        <v>184</v>
      </c>
      <c r="E40" s="191">
        <f>SUM(E41:E75)</f>
        <v>112</v>
      </c>
      <c r="F40" s="191">
        <f>SUM(F41:F75)</f>
        <v>72</v>
      </c>
      <c r="G40" s="191"/>
      <c r="H40" s="191"/>
    </row>
    <row r="41" ht="15.2" customHeight="1" spans="1:8">
      <c r="A41" s="201">
        <v>1</v>
      </c>
      <c r="B41" s="202" t="s">
        <v>47</v>
      </c>
      <c r="C41" s="192">
        <f>D41</f>
        <v>112</v>
      </c>
      <c r="D41" s="192">
        <v>112</v>
      </c>
      <c r="E41" s="192">
        <v>112</v>
      </c>
      <c r="F41" s="192"/>
      <c r="G41" s="192"/>
      <c r="H41" s="192"/>
    </row>
    <row r="42" ht="15.2" customHeight="1" spans="1:8">
      <c r="A42" s="201">
        <v>2</v>
      </c>
      <c r="B42" s="202" t="s">
        <v>18</v>
      </c>
      <c r="C42" s="192"/>
      <c r="D42" s="192"/>
      <c r="E42" s="192"/>
      <c r="F42" s="192"/>
      <c r="G42" s="192"/>
      <c r="H42" s="192"/>
    </row>
    <row r="43" ht="15.2" customHeight="1" spans="1:8">
      <c r="A43" s="201">
        <v>3</v>
      </c>
      <c r="B43" s="202" t="s">
        <v>48</v>
      </c>
      <c r="C43" s="192"/>
      <c r="D43" s="192"/>
      <c r="E43" s="192"/>
      <c r="F43" s="192"/>
      <c r="G43" s="192"/>
      <c r="H43" s="192"/>
    </row>
    <row r="44" ht="15.2" customHeight="1" spans="1:8">
      <c r="A44" s="201">
        <v>4</v>
      </c>
      <c r="B44" s="202" t="s">
        <v>49</v>
      </c>
      <c r="C44" s="192"/>
      <c r="D44" s="192"/>
      <c r="E44" s="192"/>
      <c r="F44" s="192"/>
      <c r="G44" s="192"/>
      <c r="H44" s="192"/>
    </row>
    <row r="45" ht="15.2" customHeight="1" spans="1:8">
      <c r="A45" s="201">
        <v>5</v>
      </c>
      <c r="B45" s="202" t="s">
        <v>50</v>
      </c>
      <c r="C45" s="192"/>
      <c r="D45" s="192"/>
      <c r="E45" s="192"/>
      <c r="F45" s="192"/>
      <c r="G45" s="192"/>
      <c r="H45" s="192"/>
    </row>
    <row r="46" ht="15.2" customHeight="1" spans="1:8">
      <c r="A46" s="201">
        <v>6</v>
      </c>
      <c r="B46" s="202" t="s">
        <v>51</v>
      </c>
      <c r="C46" s="192"/>
      <c r="D46" s="192"/>
      <c r="E46" s="192"/>
      <c r="F46" s="192"/>
      <c r="G46" s="192"/>
      <c r="H46" s="192"/>
    </row>
    <row r="47" ht="15.2" customHeight="1" spans="1:8">
      <c r="A47" s="201">
        <v>7</v>
      </c>
      <c r="B47" s="202" t="s">
        <v>52</v>
      </c>
      <c r="C47" s="192">
        <f>D47</f>
        <v>50</v>
      </c>
      <c r="D47" s="192">
        <v>50</v>
      </c>
      <c r="E47" s="192"/>
      <c r="F47" s="192">
        <v>50</v>
      </c>
      <c r="G47" s="192"/>
      <c r="H47" s="192"/>
    </row>
    <row r="48" ht="15.2" customHeight="1" spans="1:8">
      <c r="A48" s="201">
        <v>8</v>
      </c>
      <c r="B48" s="202" t="s">
        <v>53</v>
      </c>
      <c r="C48" s="192"/>
      <c r="D48" s="192"/>
      <c r="E48" s="192"/>
      <c r="F48" s="192"/>
      <c r="G48" s="192"/>
      <c r="H48" s="192"/>
    </row>
    <row r="49" ht="15.2" customHeight="1" spans="1:8">
      <c r="A49" s="201">
        <v>9</v>
      </c>
      <c r="B49" s="202" t="s">
        <v>54</v>
      </c>
      <c r="C49" s="192"/>
      <c r="D49" s="192"/>
      <c r="E49" s="192"/>
      <c r="F49" s="192"/>
      <c r="G49" s="192"/>
      <c r="H49" s="192"/>
    </row>
    <row r="50" ht="15.2" customHeight="1" spans="1:8">
      <c r="A50" s="201">
        <v>10</v>
      </c>
      <c r="B50" s="202" t="s">
        <v>55</v>
      </c>
      <c r="C50" s="192"/>
      <c r="D50" s="192"/>
      <c r="E50" s="192"/>
      <c r="F50" s="192"/>
      <c r="G50" s="192"/>
      <c r="H50" s="192"/>
    </row>
    <row r="51" ht="15.2" customHeight="1" spans="1:8">
      <c r="A51" s="201">
        <v>11</v>
      </c>
      <c r="B51" s="202" t="s">
        <v>56</v>
      </c>
      <c r="C51" s="192"/>
      <c r="D51" s="192"/>
      <c r="E51" s="192"/>
      <c r="F51" s="192"/>
      <c r="G51" s="192"/>
      <c r="H51" s="192"/>
    </row>
    <row r="52" ht="15.2" customHeight="1" spans="1:8">
      <c r="A52" s="201">
        <v>12</v>
      </c>
      <c r="B52" s="202" t="s">
        <v>57</v>
      </c>
      <c r="C52" s="192"/>
      <c r="D52" s="192"/>
      <c r="E52" s="192"/>
      <c r="F52" s="192"/>
      <c r="G52" s="192"/>
      <c r="H52" s="192"/>
    </row>
    <row r="53" ht="15.2" customHeight="1" spans="1:8">
      <c r="A53" s="201">
        <v>13</v>
      </c>
      <c r="B53" s="202" t="s">
        <v>58</v>
      </c>
      <c r="C53" s="192"/>
      <c r="D53" s="192"/>
      <c r="E53" s="192"/>
      <c r="F53" s="192"/>
      <c r="G53" s="192"/>
      <c r="H53" s="192"/>
    </row>
    <row r="54" ht="15.2" customHeight="1" spans="1:8">
      <c r="A54" s="201">
        <v>14</v>
      </c>
      <c r="B54" s="202" t="s">
        <v>59</v>
      </c>
      <c r="C54" s="192"/>
      <c r="D54" s="192"/>
      <c r="E54" s="192"/>
      <c r="F54" s="192"/>
      <c r="G54" s="192"/>
      <c r="H54" s="192"/>
    </row>
    <row r="55" ht="15.2" customHeight="1" spans="1:8">
      <c r="A55" s="201">
        <v>15</v>
      </c>
      <c r="B55" s="202" t="s">
        <v>60</v>
      </c>
      <c r="C55" s="192">
        <f>D55</f>
        <v>2</v>
      </c>
      <c r="D55" s="192">
        <v>2</v>
      </c>
      <c r="E55" s="192"/>
      <c r="F55" s="192">
        <v>2</v>
      </c>
      <c r="G55" s="192"/>
      <c r="H55" s="192"/>
    </row>
    <row r="56" ht="15.2" customHeight="1" spans="1:8">
      <c r="A56" s="201">
        <v>16</v>
      </c>
      <c r="B56" s="202" t="s">
        <v>61</v>
      </c>
      <c r="C56" s="192">
        <f>D56</f>
        <v>20</v>
      </c>
      <c r="D56" s="192">
        <v>20</v>
      </c>
      <c r="E56" s="192"/>
      <c r="F56" s="192">
        <v>20</v>
      </c>
      <c r="G56" s="192"/>
      <c r="H56" s="192"/>
    </row>
    <row r="57" ht="15.2" customHeight="1" spans="1:8">
      <c r="A57" s="201">
        <v>17</v>
      </c>
      <c r="B57" s="202" t="s">
        <v>62</v>
      </c>
      <c r="C57" s="192"/>
      <c r="D57" s="192"/>
      <c r="E57" s="192"/>
      <c r="F57" s="192"/>
      <c r="G57" s="192"/>
      <c r="H57" s="192"/>
    </row>
    <row r="58" ht="15.2" customHeight="1" spans="1:8">
      <c r="A58" s="201">
        <v>18</v>
      </c>
      <c r="B58" s="202" t="s">
        <v>63</v>
      </c>
      <c r="C58" s="192"/>
      <c r="D58" s="192"/>
      <c r="E58" s="192"/>
      <c r="F58" s="192"/>
      <c r="G58" s="192"/>
      <c r="H58" s="192"/>
    </row>
    <row r="59" ht="15.2" customHeight="1" spans="1:8">
      <c r="A59" s="201">
        <v>19</v>
      </c>
      <c r="B59" s="202" t="s">
        <v>64</v>
      </c>
      <c r="C59" s="192"/>
      <c r="D59" s="192"/>
      <c r="E59" s="192"/>
      <c r="F59" s="192"/>
      <c r="G59" s="192"/>
      <c r="H59" s="192"/>
    </row>
    <row r="60" ht="15.2" customHeight="1" spans="1:8">
      <c r="A60" s="201">
        <v>20</v>
      </c>
      <c r="B60" s="202" t="s">
        <v>65</v>
      </c>
      <c r="C60" s="192"/>
      <c r="D60" s="192"/>
      <c r="E60" s="192"/>
      <c r="F60" s="192"/>
      <c r="G60" s="192"/>
      <c r="H60" s="192"/>
    </row>
    <row r="61" ht="15.2" customHeight="1" spans="1:8">
      <c r="A61" s="201">
        <v>21</v>
      </c>
      <c r="B61" s="202" t="s">
        <v>66</v>
      </c>
      <c r="C61" s="192"/>
      <c r="D61" s="192"/>
      <c r="E61" s="192"/>
      <c r="F61" s="192"/>
      <c r="G61" s="192"/>
      <c r="H61" s="192"/>
    </row>
    <row r="62" ht="15.2" customHeight="1" spans="1:8">
      <c r="A62" s="201">
        <v>22</v>
      </c>
      <c r="B62" s="202" t="s">
        <v>25</v>
      </c>
      <c r="C62" s="192"/>
      <c r="D62" s="192"/>
      <c r="E62" s="192"/>
      <c r="F62" s="192"/>
      <c r="G62" s="192"/>
      <c r="H62" s="192"/>
    </row>
    <row r="63" ht="15.2" customHeight="1" spans="1:8">
      <c r="A63" s="201">
        <v>23</v>
      </c>
      <c r="B63" s="202" t="s">
        <v>67</v>
      </c>
      <c r="C63" s="192"/>
      <c r="D63" s="192"/>
      <c r="E63" s="192"/>
      <c r="F63" s="192"/>
      <c r="G63" s="192"/>
      <c r="H63" s="192"/>
    </row>
    <row r="64" ht="15.2" customHeight="1" spans="1:8">
      <c r="A64" s="201">
        <v>24</v>
      </c>
      <c r="B64" s="202" t="s">
        <v>68</v>
      </c>
      <c r="C64" s="192"/>
      <c r="D64" s="192"/>
      <c r="E64" s="192"/>
      <c r="F64" s="192"/>
      <c r="G64" s="192"/>
      <c r="H64" s="192"/>
    </row>
    <row r="65" ht="66" customHeight="1" spans="1:8">
      <c r="A65" s="201">
        <v>25</v>
      </c>
      <c r="B65" s="202" t="s">
        <v>69</v>
      </c>
      <c r="C65" s="192"/>
      <c r="D65" s="192"/>
      <c r="E65" s="192"/>
      <c r="F65" s="192"/>
      <c r="G65" s="192"/>
      <c r="H65" s="192"/>
    </row>
    <row r="66" ht="15.2" customHeight="1" spans="1:8">
      <c r="A66" s="201">
        <v>26</v>
      </c>
      <c r="B66" s="202" t="s">
        <v>70</v>
      </c>
      <c r="C66" s="192"/>
      <c r="D66" s="192"/>
      <c r="E66" s="192"/>
      <c r="F66" s="192"/>
      <c r="G66" s="192"/>
      <c r="H66" s="192"/>
    </row>
    <row r="67" ht="15.2" customHeight="1" spans="1:8">
      <c r="A67" s="201">
        <v>27</v>
      </c>
      <c r="B67" s="202" t="s">
        <v>71</v>
      </c>
      <c r="C67" s="192"/>
      <c r="D67" s="192"/>
      <c r="E67" s="192"/>
      <c r="F67" s="192"/>
      <c r="G67" s="192"/>
      <c r="H67" s="192"/>
    </row>
    <row r="68" ht="15.2" customHeight="1" spans="1:8">
      <c r="A68" s="201">
        <v>28</v>
      </c>
      <c r="B68" s="202" t="s">
        <v>72</v>
      </c>
      <c r="C68" s="192"/>
      <c r="D68" s="192"/>
      <c r="E68" s="192"/>
      <c r="F68" s="192"/>
      <c r="G68" s="192"/>
      <c r="H68" s="192"/>
    </row>
    <row r="69" ht="15.2" customHeight="1" spans="1:8">
      <c r="A69" s="201">
        <v>29</v>
      </c>
      <c r="B69" s="202" t="s">
        <v>73</v>
      </c>
      <c r="C69" s="192"/>
      <c r="D69" s="192"/>
      <c r="E69" s="192"/>
      <c r="F69" s="192"/>
      <c r="G69" s="192"/>
      <c r="H69" s="192"/>
    </row>
    <row r="70" ht="15.2" customHeight="1" spans="1:8">
      <c r="A70" s="201">
        <v>30</v>
      </c>
      <c r="B70" s="202" t="s">
        <v>74</v>
      </c>
      <c r="C70" s="192"/>
      <c r="D70" s="192"/>
      <c r="E70" s="192"/>
      <c r="F70" s="192"/>
      <c r="G70" s="192"/>
      <c r="H70" s="192"/>
    </row>
    <row r="71" ht="15.2" customHeight="1" spans="1:8">
      <c r="A71" s="201">
        <v>31</v>
      </c>
      <c r="B71" s="202" t="s">
        <v>75</v>
      </c>
      <c r="C71" s="192"/>
      <c r="D71" s="192"/>
      <c r="E71" s="192"/>
      <c r="F71" s="192"/>
      <c r="G71" s="192"/>
      <c r="H71" s="192"/>
    </row>
    <row r="72" ht="15.2" customHeight="1" spans="1:8">
      <c r="A72" s="201">
        <v>32</v>
      </c>
      <c r="B72" s="202" t="s">
        <v>76</v>
      </c>
      <c r="C72" s="192"/>
      <c r="D72" s="192"/>
      <c r="E72" s="192"/>
      <c r="F72" s="192"/>
      <c r="G72" s="192"/>
      <c r="H72" s="192"/>
    </row>
    <row r="73" ht="15.2" customHeight="1" spans="1:8">
      <c r="A73" s="201">
        <v>33</v>
      </c>
      <c r="B73" s="202" t="s">
        <v>77</v>
      </c>
      <c r="C73" s="192"/>
      <c r="D73" s="192"/>
      <c r="E73" s="192"/>
      <c r="F73" s="192"/>
      <c r="G73" s="192"/>
      <c r="H73" s="192"/>
    </row>
    <row r="74" ht="15.2" customHeight="1" spans="1:8">
      <c r="A74" s="201">
        <v>34</v>
      </c>
      <c r="B74" s="202" t="s">
        <v>78</v>
      </c>
      <c r="C74" s="192"/>
      <c r="D74" s="192"/>
      <c r="E74" s="192"/>
      <c r="F74" s="192"/>
      <c r="G74" s="192"/>
      <c r="H74" s="192"/>
    </row>
    <row r="75" ht="15.2" customHeight="1" spans="1:8">
      <c r="A75" s="201">
        <v>35</v>
      </c>
      <c r="B75" s="202" t="s">
        <v>79</v>
      </c>
      <c r="C75" s="192"/>
      <c r="D75" s="192"/>
      <c r="E75" s="192"/>
      <c r="F75" s="192"/>
      <c r="G75" s="192"/>
      <c r="H75" s="192"/>
    </row>
    <row r="76" ht="15.2" customHeight="1" spans="1:8">
      <c r="A76" s="201">
        <v>36</v>
      </c>
      <c r="B76" s="202" t="s">
        <v>80</v>
      </c>
      <c r="C76" s="192"/>
      <c r="D76" s="192"/>
      <c r="E76" s="192"/>
      <c r="F76" s="192"/>
      <c r="G76" s="192"/>
      <c r="H76" s="192"/>
    </row>
    <row r="77" ht="15.2" customHeight="1" spans="1:8">
      <c r="A77" s="201">
        <v>37</v>
      </c>
      <c r="B77" s="202" t="s">
        <v>81</v>
      </c>
      <c r="C77" s="192"/>
      <c r="D77" s="192"/>
      <c r="E77" s="192"/>
      <c r="F77" s="192"/>
      <c r="G77" s="192"/>
      <c r="H77" s="192"/>
    </row>
    <row r="78" ht="15.2" customHeight="1" spans="1:8">
      <c r="A78" s="201">
        <v>38</v>
      </c>
      <c r="B78" s="202" t="s">
        <v>44</v>
      </c>
      <c r="C78" s="192"/>
      <c r="D78" s="192"/>
      <c r="E78" s="192"/>
      <c r="F78" s="192"/>
      <c r="G78" s="192"/>
      <c r="H78" s="192"/>
    </row>
    <row r="79" ht="15.2" customHeight="1" spans="1:8">
      <c r="A79" s="200" t="s">
        <v>82</v>
      </c>
      <c r="B79" s="200" t="s">
        <v>83</v>
      </c>
      <c r="C79" s="191">
        <f>SUM(C80:C87)</f>
        <v>250</v>
      </c>
      <c r="D79" s="191">
        <f>SUM(D80:D87)</f>
        <v>250</v>
      </c>
      <c r="E79" s="191">
        <f>SUM(E80:E87)</f>
        <v>158</v>
      </c>
      <c r="F79" s="191">
        <f>SUM(F80:F87)</f>
        <v>92</v>
      </c>
      <c r="G79" s="191"/>
      <c r="H79" s="191"/>
    </row>
    <row r="80" ht="15.2" customHeight="1" spans="1:8">
      <c r="A80" s="203">
        <v>1</v>
      </c>
      <c r="B80" s="204" t="s">
        <v>84</v>
      </c>
      <c r="C80" s="192">
        <f>D80</f>
        <v>158</v>
      </c>
      <c r="D80" s="192">
        <v>158</v>
      </c>
      <c r="E80" s="192">
        <v>158</v>
      </c>
      <c r="F80" s="192"/>
      <c r="G80" s="192"/>
      <c r="H80" s="192"/>
    </row>
    <row r="81" ht="15.2" customHeight="1" spans="1:8">
      <c r="A81" s="203">
        <v>2</v>
      </c>
      <c r="B81" s="205" t="s">
        <v>85</v>
      </c>
      <c r="C81" s="192">
        <f>D81</f>
        <v>50</v>
      </c>
      <c r="D81" s="192">
        <v>50</v>
      </c>
      <c r="E81" s="192"/>
      <c r="F81" s="192">
        <v>50</v>
      </c>
      <c r="G81" s="192"/>
      <c r="H81" s="192"/>
    </row>
    <row r="82" ht="15.2" customHeight="1" spans="1:8">
      <c r="A82" s="203">
        <v>3</v>
      </c>
      <c r="B82" s="205" t="s">
        <v>86</v>
      </c>
      <c r="C82" s="192">
        <f>D82</f>
        <v>42</v>
      </c>
      <c r="D82" s="192">
        <v>42</v>
      </c>
      <c r="E82" s="192"/>
      <c r="F82" s="192">
        <v>42</v>
      </c>
      <c r="G82" s="192"/>
      <c r="H82" s="192"/>
    </row>
    <row r="83" ht="15.2" customHeight="1" spans="1:8">
      <c r="A83" s="203">
        <v>4</v>
      </c>
      <c r="B83" s="205" t="s">
        <v>87</v>
      </c>
      <c r="C83" s="192"/>
      <c r="D83" s="191"/>
      <c r="E83" s="192"/>
      <c r="F83" s="192"/>
      <c r="G83" s="192"/>
      <c r="H83" s="192"/>
    </row>
    <row r="84" ht="15.2" customHeight="1" spans="1:8">
      <c r="A84" s="203">
        <v>5</v>
      </c>
      <c r="B84" s="205" t="s">
        <v>88</v>
      </c>
      <c r="C84" s="192"/>
      <c r="D84" s="191"/>
      <c r="E84" s="192"/>
      <c r="F84" s="192"/>
      <c r="G84" s="192"/>
      <c r="H84" s="192"/>
    </row>
    <row r="85" ht="15.2" customHeight="1" spans="1:8">
      <c r="A85" s="203">
        <v>6</v>
      </c>
      <c r="B85" s="205" t="s">
        <v>89</v>
      </c>
      <c r="C85" s="192"/>
      <c r="D85" s="191"/>
      <c r="E85" s="192"/>
      <c r="F85" s="192"/>
      <c r="G85" s="192"/>
      <c r="H85" s="192"/>
    </row>
    <row r="86" ht="15.2" customHeight="1" spans="1:8">
      <c r="A86" s="203">
        <v>7</v>
      </c>
      <c r="B86" s="205" t="s">
        <v>90</v>
      </c>
      <c r="C86" s="192"/>
      <c r="D86" s="191"/>
      <c r="E86" s="192"/>
      <c r="F86" s="192"/>
      <c r="G86" s="192"/>
      <c r="H86" s="192"/>
    </row>
    <row r="87" ht="15.2" customHeight="1" spans="1:8">
      <c r="A87" s="203">
        <v>8</v>
      </c>
      <c r="B87" s="205" t="s">
        <v>91</v>
      </c>
      <c r="C87" s="192"/>
      <c r="D87" s="191"/>
      <c r="E87" s="192"/>
      <c r="F87" s="192"/>
      <c r="G87" s="192"/>
      <c r="H87" s="192"/>
    </row>
    <row r="88" ht="15.2" customHeight="1" spans="1:8">
      <c r="A88" s="200" t="s">
        <v>92</v>
      </c>
      <c r="B88" s="200" t="s">
        <v>93</v>
      </c>
      <c r="C88" s="191">
        <f>SUM(C89:C94)</f>
        <v>1775</v>
      </c>
      <c r="D88" s="191">
        <v>1775</v>
      </c>
      <c r="E88" s="191">
        <f>SUM(E89:E94)</f>
        <v>606</v>
      </c>
      <c r="F88" s="191">
        <f>SUM(F89:F94)</f>
        <v>1169</v>
      </c>
      <c r="G88" s="191"/>
      <c r="H88" s="192"/>
    </row>
    <row r="89" ht="15.2" customHeight="1" spans="1:8">
      <c r="A89" s="206">
        <v>1</v>
      </c>
      <c r="B89" s="207" t="s">
        <v>47</v>
      </c>
      <c r="C89" s="192">
        <f>D89</f>
        <v>1728</v>
      </c>
      <c r="D89" s="179">
        <v>1728</v>
      </c>
      <c r="E89" s="192">
        <v>606</v>
      </c>
      <c r="F89" s="192">
        <v>1122</v>
      </c>
      <c r="G89" s="192"/>
      <c r="H89" s="192"/>
    </row>
    <row r="90" ht="15.2" customHeight="1" spans="1:8">
      <c r="A90" s="206">
        <v>2</v>
      </c>
      <c r="B90" s="208" t="s">
        <v>85</v>
      </c>
      <c r="D90" s="209"/>
      <c r="E90" s="210"/>
      <c r="G90" s="192"/>
      <c r="H90" s="192"/>
    </row>
    <row r="91" ht="15.2" customHeight="1" spans="1:8">
      <c r="A91" s="206">
        <v>3</v>
      </c>
      <c r="B91" s="208" t="s">
        <v>94</v>
      </c>
      <c r="C91" s="192"/>
      <c r="D91" s="189"/>
      <c r="E91" s="192"/>
      <c r="F91" s="192"/>
      <c r="G91" s="192"/>
      <c r="H91" s="192"/>
    </row>
    <row r="92" ht="15.2" customHeight="1" spans="1:8">
      <c r="A92" s="206">
        <v>4</v>
      </c>
      <c r="B92" s="208" t="s">
        <v>95</v>
      </c>
      <c r="C92" s="192"/>
      <c r="D92" s="192"/>
      <c r="E92" s="192"/>
      <c r="F92" s="192"/>
      <c r="G92" s="192"/>
      <c r="H92" s="192"/>
    </row>
    <row r="93" ht="15.2" customHeight="1" spans="1:8">
      <c r="A93" s="206">
        <v>5</v>
      </c>
      <c r="B93" s="208" t="s">
        <v>89</v>
      </c>
      <c r="C93" s="192"/>
      <c r="D93" s="192"/>
      <c r="E93" s="192"/>
      <c r="F93" s="192"/>
      <c r="G93" s="192"/>
      <c r="H93" s="192"/>
    </row>
    <row r="94" ht="15.2" customHeight="1" spans="1:8">
      <c r="A94" s="206">
        <v>6</v>
      </c>
      <c r="B94" s="208" t="s">
        <v>96</v>
      </c>
      <c r="C94" s="192">
        <v>47</v>
      </c>
      <c r="D94" s="192">
        <v>47</v>
      </c>
      <c r="E94" s="192"/>
      <c r="F94" s="192">
        <v>47</v>
      </c>
      <c r="G94" s="192"/>
      <c r="H94" s="192"/>
    </row>
    <row r="95" ht="15.2" customHeight="1" spans="1:8">
      <c r="A95" s="200" t="s">
        <v>97</v>
      </c>
      <c r="B95" s="200" t="s">
        <v>98</v>
      </c>
      <c r="C95" s="191">
        <f>C8+C40+C79+C88</f>
        <v>2997</v>
      </c>
      <c r="D95" s="191">
        <f t="shared" ref="D95" si="0">D8+D40+D79+D88</f>
        <v>2997</v>
      </c>
      <c r="E95" s="191"/>
      <c r="F95" s="191"/>
      <c r="G95" s="191"/>
      <c r="H95" s="191"/>
    </row>
    <row r="96" ht="30" customHeight="1" spans="1:8">
      <c r="A96" s="211">
        <v>1</v>
      </c>
      <c r="B96" s="212" t="s">
        <v>99</v>
      </c>
      <c r="C96" s="192"/>
      <c r="D96" s="192"/>
      <c r="E96" s="213"/>
      <c r="F96" s="213"/>
      <c r="G96" s="192"/>
      <c r="H96" s="192"/>
    </row>
    <row r="97" ht="30" customHeight="1" spans="1:8">
      <c r="A97" s="211">
        <v>2</v>
      </c>
      <c r="B97" s="212" t="s">
        <v>100</v>
      </c>
      <c r="C97" s="192"/>
      <c r="D97" s="192"/>
      <c r="E97" s="213"/>
      <c r="F97" s="213"/>
      <c r="G97" s="192"/>
      <c r="H97" s="192"/>
    </row>
  </sheetData>
  <mergeCells count="14">
    <mergeCell ref="A1:B1"/>
    <mergeCell ref="A2:H2"/>
    <mergeCell ref="A3:B3"/>
    <mergeCell ref="E3:H3"/>
    <mergeCell ref="A4:A7"/>
    <mergeCell ref="A25:A38"/>
    <mergeCell ref="B4:B7"/>
    <mergeCell ref="C4:C7"/>
    <mergeCell ref="D4:D7"/>
    <mergeCell ref="E6:E7"/>
    <mergeCell ref="F6:F7"/>
    <mergeCell ref="G6:G7"/>
    <mergeCell ref="H4:H7"/>
    <mergeCell ref="E4:G5"/>
  </mergeCells>
  <pageMargins left="0.707638888888889" right="0.707638888888889" top="0.393055555555556" bottom="0.15625" header="0.313888888888889" footer="0.313888888888889"/>
  <pageSetup paperSize="9" orientation="portrait"/>
  <headerFooter>
    <oddFooter>&amp;R-14-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"/>
  <sheetViews>
    <sheetView workbookViewId="0">
      <selection activeCell="A2" sqref="A2:G2"/>
    </sheetView>
  </sheetViews>
  <sheetFormatPr defaultColWidth="9" defaultRowHeight="14" outlineLevelCol="6"/>
  <cols>
    <col min="1" max="1" width="21.3727272727273" customWidth="1"/>
    <col min="2" max="2" width="24.3727272727273" customWidth="1"/>
    <col min="3" max="7" width="15.2545454545455" customWidth="1"/>
  </cols>
  <sheetData>
    <row r="1" ht="20.1" customHeight="1" spans="1:7">
      <c r="A1" s="149" t="s">
        <v>101</v>
      </c>
      <c r="B1" s="149"/>
      <c r="C1" s="150"/>
      <c r="D1" s="150"/>
      <c r="E1" s="150"/>
      <c r="F1" s="150"/>
      <c r="G1" s="150"/>
    </row>
    <row r="2" ht="39.95" customHeight="1" spans="1:7">
      <c r="A2" s="151" t="s">
        <v>102</v>
      </c>
      <c r="B2" s="151"/>
      <c r="C2" s="151"/>
      <c r="D2" s="151"/>
      <c r="E2" s="151"/>
      <c r="F2" s="151"/>
      <c r="G2" s="151"/>
    </row>
    <row r="3" ht="24.95" customHeight="1" spans="1:7">
      <c r="A3" s="152" t="s">
        <v>103</v>
      </c>
      <c r="B3" s="152" t="s">
        <v>104</v>
      </c>
      <c r="C3" s="153" t="s">
        <v>105</v>
      </c>
      <c r="D3" s="154"/>
      <c r="E3" s="154"/>
      <c r="F3" s="154"/>
      <c r="G3" s="155"/>
    </row>
    <row r="4" ht="24.95" customHeight="1" spans="1:7">
      <c r="A4" s="156"/>
      <c r="B4" s="156"/>
      <c r="C4" s="157" t="s">
        <v>106</v>
      </c>
      <c r="D4" s="157" t="s">
        <v>107</v>
      </c>
      <c r="E4" s="157" t="s">
        <v>108</v>
      </c>
      <c r="F4" s="157" t="s">
        <v>109</v>
      </c>
      <c r="G4" s="157" t="s">
        <v>110</v>
      </c>
    </row>
    <row r="5" ht="24.95" customHeight="1" spans="1:7">
      <c r="A5" s="158" t="s">
        <v>111</v>
      </c>
      <c r="B5" s="159" t="s">
        <v>112</v>
      </c>
      <c r="C5" s="160">
        <f>表3!I6</f>
        <v>0</v>
      </c>
      <c r="D5" s="160">
        <f>表3!J6</f>
        <v>28</v>
      </c>
      <c r="E5" s="160">
        <f>表3!K6</f>
        <v>0</v>
      </c>
      <c r="F5" s="160">
        <f>表3!L6</f>
        <v>899</v>
      </c>
      <c r="G5" s="161">
        <f>SUM(C5:F5)</f>
        <v>927</v>
      </c>
    </row>
    <row r="6" ht="24.95" customHeight="1" spans="1:7">
      <c r="A6" s="162"/>
      <c r="B6" s="159" t="s">
        <v>113</v>
      </c>
      <c r="C6" s="161">
        <f>表3!I18</f>
        <v>200</v>
      </c>
      <c r="D6" s="161">
        <f>表3!J18</f>
        <v>44</v>
      </c>
      <c r="E6" s="161">
        <f>表3!K18</f>
        <v>92</v>
      </c>
      <c r="F6" s="160">
        <f>表3!L18</f>
        <v>270</v>
      </c>
      <c r="G6" s="161">
        <f>SUM(C6:F6)</f>
        <v>606</v>
      </c>
    </row>
    <row r="7" ht="24.95" customHeight="1" spans="1:7">
      <c r="A7" s="163"/>
      <c r="B7" s="164" t="s">
        <v>114</v>
      </c>
      <c r="C7" s="165">
        <f>SUM(C5:C6)</f>
        <v>200</v>
      </c>
      <c r="D7" s="165">
        <f>SUM(D5:D6)</f>
        <v>72</v>
      </c>
      <c r="E7" s="165">
        <f>SUM(E5:E6)</f>
        <v>92</v>
      </c>
      <c r="F7" s="165">
        <f>SUM(F5:F6)</f>
        <v>1169</v>
      </c>
      <c r="G7" s="165">
        <f t="shared" ref="G7:G12" si="0">SUM(C7:F7)</f>
        <v>1533</v>
      </c>
    </row>
    <row r="8" ht="24.95" customHeight="1" spans="1:7">
      <c r="A8" s="158" t="s">
        <v>115</v>
      </c>
      <c r="B8" s="159" t="s">
        <v>116</v>
      </c>
      <c r="C8" s="161">
        <f>表3!I28</f>
        <v>0</v>
      </c>
      <c r="D8" s="161">
        <f>表3!J28</f>
        <v>77</v>
      </c>
      <c r="E8" s="161">
        <f>表3!K28</f>
        <v>158</v>
      </c>
      <c r="F8" s="161">
        <f>表3!L28</f>
        <v>451</v>
      </c>
      <c r="G8" s="161">
        <f t="shared" si="0"/>
        <v>686</v>
      </c>
    </row>
    <row r="9" ht="24.95" customHeight="1" spans="1:7">
      <c r="A9" s="162"/>
      <c r="B9" s="159" t="s">
        <v>117</v>
      </c>
      <c r="C9" s="161">
        <f>表3!I36</f>
        <v>588</v>
      </c>
      <c r="D9" s="161">
        <f>表3!J36</f>
        <v>35</v>
      </c>
      <c r="E9" s="161">
        <f>表3!K36</f>
        <v>0</v>
      </c>
      <c r="F9" s="161">
        <f>表3!L36</f>
        <v>0</v>
      </c>
      <c r="G9" s="161">
        <f t="shared" si="0"/>
        <v>623</v>
      </c>
    </row>
    <row r="10" ht="24.95" customHeight="1" spans="1:7">
      <c r="A10" s="162"/>
      <c r="B10" s="159" t="s">
        <v>118</v>
      </c>
      <c r="C10" s="166">
        <f>表3!I38</f>
        <v>0</v>
      </c>
      <c r="D10" s="161">
        <f>表3!J38</f>
        <v>0</v>
      </c>
      <c r="E10" s="161">
        <f>表3!K38</f>
        <v>0</v>
      </c>
      <c r="F10" s="161">
        <f>表3!L38</f>
        <v>155</v>
      </c>
      <c r="G10" s="161">
        <f t="shared" si="0"/>
        <v>155</v>
      </c>
    </row>
    <row r="11" ht="24.95" customHeight="1" spans="1:7">
      <c r="A11" s="163"/>
      <c r="B11" s="167" t="s">
        <v>114</v>
      </c>
      <c r="C11" s="168">
        <f>SUM(C8:C10)</f>
        <v>588</v>
      </c>
      <c r="D11" s="168">
        <f>SUM(D8:D10)</f>
        <v>112</v>
      </c>
      <c r="E11" s="168">
        <f>SUM(E8:E10)</f>
        <v>158</v>
      </c>
      <c r="F11" s="168">
        <f>SUM(F8:F10)</f>
        <v>606</v>
      </c>
      <c r="G11" s="165">
        <f t="shared" si="0"/>
        <v>1464</v>
      </c>
    </row>
    <row r="12" ht="24.95" customHeight="1" spans="1:7">
      <c r="A12" s="169" t="s">
        <v>119</v>
      </c>
      <c r="B12" s="170"/>
      <c r="C12" s="165">
        <f>C7+C11</f>
        <v>788</v>
      </c>
      <c r="D12" s="165">
        <f t="shared" ref="D12:F12" si="1">D7+D11</f>
        <v>184</v>
      </c>
      <c r="E12" s="165">
        <f t="shared" si="1"/>
        <v>250</v>
      </c>
      <c r="F12" s="165">
        <f t="shared" si="1"/>
        <v>1775</v>
      </c>
      <c r="G12" s="165">
        <f t="shared" si="0"/>
        <v>2997</v>
      </c>
    </row>
    <row r="13" ht="24.95" customHeight="1"/>
  </sheetData>
  <mergeCells count="7">
    <mergeCell ref="A2:G2"/>
    <mergeCell ref="C3:G3"/>
    <mergeCell ref="A12:B12"/>
    <mergeCell ref="A3:A4"/>
    <mergeCell ref="A5:A7"/>
    <mergeCell ref="A8:A11"/>
    <mergeCell ref="B3:B4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69"/>
  <sheetViews>
    <sheetView tabSelected="1" zoomScale="70" zoomScaleNormal="70" workbookViewId="0">
      <pane ySplit="5" topLeftCell="A6" activePane="bottomLeft" state="frozen"/>
      <selection/>
      <selection pane="bottomLeft" activeCell="Y40" sqref="Y40"/>
    </sheetView>
  </sheetViews>
  <sheetFormatPr defaultColWidth="9" defaultRowHeight="14"/>
  <cols>
    <col min="1" max="1" width="5" style="5" customWidth="1"/>
    <col min="2" max="2" width="3.87272727272727" style="6" customWidth="1"/>
    <col min="3" max="3" width="9.62727272727273" style="7" customWidth="1"/>
    <col min="4" max="4" width="9.62727272727273" style="8" customWidth="1"/>
    <col min="5" max="5" width="16.8727272727273" style="9" customWidth="1"/>
    <col min="6" max="6" width="6.12727272727273" style="5" customWidth="1"/>
    <col min="7" max="7" width="11.8727272727273" style="9" customWidth="1"/>
    <col min="8" max="8" width="9.12727272727273" style="10" customWidth="1"/>
    <col min="9" max="10" width="7.75454545454545" style="10" customWidth="1"/>
    <col min="11" max="11" width="7.25454545454545" style="10" customWidth="1"/>
    <col min="12" max="12" width="7.87272727272727" style="11" customWidth="1"/>
    <col min="13" max="13" width="6.12727272727273" style="10" customWidth="1"/>
    <col min="14" max="17" width="4.62727272727273" style="10" customWidth="1"/>
    <col min="18" max="18" width="8.5" style="10" customWidth="1"/>
    <col min="19" max="19" width="14.7545454545455" style="9" customWidth="1"/>
    <col min="20" max="20" width="15.5" style="9" customWidth="1"/>
    <col min="21" max="21" width="5.37272727272727" style="5" customWidth="1"/>
    <col min="22" max="16384" width="9" style="5"/>
  </cols>
  <sheetData>
    <row r="1" ht="20.1" customHeight="1" spans="1:21">
      <c r="A1" s="12" t="s">
        <v>120</v>
      </c>
      <c r="B1" s="12"/>
      <c r="C1" s="13"/>
      <c r="D1" s="14"/>
      <c r="E1" s="14"/>
      <c r="F1" s="15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4"/>
      <c r="T1" s="14"/>
      <c r="U1" s="15"/>
    </row>
    <row r="2" ht="39.95" customHeight="1" spans="1:21">
      <c r="A2" s="16" t="s">
        <v>121</v>
      </c>
      <c r="B2" s="16"/>
      <c r="C2" s="17"/>
      <c r="D2" s="17"/>
      <c r="E2" s="17"/>
      <c r="F2" s="16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  <c r="T2" s="17"/>
      <c r="U2" s="16"/>
    </row>
    <row r="3" s="1" customFormat="1" ht="15.95" customHeight="1" spans="1:21">
      <c r="A3" s="18" t="s">
        <v>103</v>
      </c>
      <c r="B3" s="18" t="s">
        <v>3</v>
      </c>
      <c r="C3" s="19" t="s">
        <v>122</v>
      </c>
      <c r="D3" s="18" t="s">
        <v>123</v>
      </c>
      <c r="E3" s="18" t="s">
        <v>104</v>
      </c>
      <c r="F3" s="18" t="s">
        <v>124</v>
      </c>
      <c r="G3" s="18" t="s">
        <v>125</v>
      </c>
      <c r="H3" s="20" t="s">
        <v>126</v>
      </c>
      <c r="I3" s="104"/>
      <c r="J3" s="104"/>
      <c r="K3" s="104"/>
      <c r="L3" s="104"/>
      <c r="M3" s="104"/>
      <c r="N3" s="104"/>
      <c r="O3" s="104"/>
      <c r="P3" s="104"/>
      <c r="Q3" s="104"/>
      <c r="R3" s="128"/>
      <c r="S3" s="18" t="s">
        <v>127</v>
      </c>
      <c r="T3" s="18" t="s">
        <v>128</v>
      </c>
      <c r="U3" s="18" t="s">
        <v>8</v>
      </c>
    </row>
    <row r="4" s="1" customFormat="1" ht="12" spans="1:21">
      <c r="A4" s="21"/>
      <c r="B4" s="21"/>
      <c r="C4" s="22"/>
      <c r="D4" s="21"/>
      <c r="E4" s="21"/>
      <c r="F4" s="21"/>
      <c r="G4" s="21"/>
      <c r="H4" s="23" t="s">
        <v>129</v>
      </c>
      <c r="I4" s="23" t="s">
        <v>130</v>
      </c>
      <c r="J4" s="23"/>
      <c r="K4" s="23"/>
      <c r="L4" s="105"/>
      <c r="M4" s="23"/>
      <c r="N4" s="21" t="s">
        <v>131</v>
      </c>
      <c r="O4" s="21"/>
      <c r="P4" s="21"/>
      <c r="Q4" s="21"/>
      <c r="R4" s="21" t="s">
        <v>132</v>
      </c>
      <c r="S4" s="21"/>
      <c r="T4" s="21"/>
      <c r="U4" s="21"/>
    </row>
    <row r="5" s="1" customFormat="1" ht="31.5" customHeight="1" spans="1:21">
      <c r="A5" s="21"/>
      <c r="B5" s="21"/>
      <c r="C5" s="22"/>
      <c r="D5" s="21"/>
      <c r="E5" s="21"/>
      <c r="F5" s="21"/>
      <c r="G5" s="21"/>
      <c r="H5" s="23"/>
      <c r="I5" s="23" t="s">
        <v>106</v>
      </c>
      <c r="J5" s="23" t="s">
        <v>107</v>
      </c>
      <c r="K5" s="106" t="s">
        <v>108</v>
      </c>
      <c r="L5" s="107" t="s">
        <v>109</v>
      </c>
      <c r="M5" s="108" t="s">
        <v>110</v>
      </c>
      <c r="N5" s="21" t="s">
        <v>133</v>
      </c>
      <c r="O5" s="21" t="s">
        <v>134</v>
      </c>
      <c r="P5" s="21" t="s">
        <v>135</v>
      </c>
      <c r="Q5" s="21" t="s">
        <v>110</v>
      </c>
      <c r="R5" s="21"/>
      <c r="S5" s="21"/>
      <c r="T5" s="21"/>
      <c r="U5" s="21"/>
    </row>
    <row r="6" s="1" customFormat="1" ht="21" customHeight="1" spans="1:21">
      <c r="A6" s="24" t="s">
        <v>10</v>
      </c>
      <c r="B6" s="25" t="s">
        <v>136</v>
      </c>
      <c r="C6" s="26"/>
      <c r="D6" s="27"/>
      <c r="E6" s="27"/>
      <c r="F6" s="25"/>
      <c r="G6" s="27"/>
      <c r="H6" s="28">
        <f t="shared" ref="H6:M6" si="0">SUM(H7:H17)</f>
        <v>927</v>
      </c>
      <c r="I6" s="28">
        <f t="shared" si="0"/>
        <v>0</v>
      </c>
      <c r="J6" s="28">
        <f t="shared" si="0"/>
        <v>28</v>
      </c>
      <c r="K6" s="28">
        <f t="shared" si="0"/>
        <v>0</v>
      </c>
      <c r="L6" s="109">
        <f t="shared" si="0"/>
        <v>899</v>
      </c>
      <c r="M6" s="28">
        <f t="shared" si="0"/>
        <v>0</v>
      </c>
      <c r="N6" s="28"/>
      <c r="O6" s="28"/>
      <c r="P6" s="28"/>
      <c r="Q6" s="28"/>
      <c r="R6" s="28"/>
      <c r="S6" s="129"/>
      <c r="T6" s="130"/>
      <c r="U6" s="24"/>
    </row>
    <row r="7" s="2" customFormat="1" ht="62" customHeight="1" spans="1:21">
      <c r="A7" s="29"/>
      <c r="B7" s="30">
        <v>1</v>
      </c>
      <c r="C7" s="31" t="s">
        <v>137</v>
      </c>
      <c r="D7" s="32" t="s">
        <v>138</v>
      </c>
      <c r="E7" s="33" t="s">
        <v>139</v>
      </c>
      <c r="F7" s="34" t="s">
        <v>140</v>
      </c>
      <c r="G7" s="33" t="s">
        <v>141</v>
      </c>
      <c r="H7" s="35">
        <v>70</v>
      </c>
      <c r="I7" s="35"/>
      <c r="J7" s="35"/>
      <c r="K7" s="35"/>
      <c r="L7" s="35">
        <v>70</v>
      </c>
      <c r="M7" s="35"/>
      <c r="N7" s="35"/>
      <c r="O7" s="35"/>
      <c r="P7" s="35"/>
      <c r="Q7" s="35"/>
      <c r="R7" s="35"/>
      <c r="S7" s="131" t="s">
        <v>142</v>
      </c>
      <c r="T7" s="132" t="s">
        <v>143</v>
      </c>
      <c r="U7" s="133"/>
    </row>
    <row r="8" s="2" customFormat="1" ht="71" customHeight="1" spans="1:21">
      <c r="A8" s="29"/>
      <c r="B8" s="36">
        <v>2</v>
      </c>
      <c r="C8" s="31" t="s">
        <v>144</v>
      </c>
      <c r="D8" s="37" t="s">
        <v>145</v>
      </c>
      <c r="E8" s="33" t="s">
        <v>146</v>
      </c>
      <c r="F8" s="38" t="s">
        <v>140</v>
      </c>
      <c r="G8" s="33" t="s">
        <v>147</v>
      </c>
      <c r="H8" s="35">
        <v>20</v>
      </c>
      <c r="I8" s="35"/>
      <c r="J8" s="35"/>
      <c r="K8" s="35"/>
      <c r="L8" s="35">
        <v>20</v>
      </c>
      <c r="M8" s="35"/>
      <c r="N8" s="35"/>
      <c r="O8" s="35"/>
      <c r="P8" s="35"/>
      <c r="Q8" s="35"/>
      <c r="R8" s="35"/>
      <c r="S8" s="131" t="s">
        <v>142</v>
      </c>
      <c r="T8" s="132" t="s">
        <v>148</v>
      </c>
      <c r="U8" s="133"/>
    </row>
    <row r="9" s="2" customFormat="1" ht="72" customHeight="1" spans="1:21">
      <c r="A9" s="29"/>
      <c r="B9" s="39">
        <v>3</v>
      </c>
      <c r="C9" s="31" t="s">
        <v>149</v>
      </c>
      <c r="D9" s="40" t="s">
        <v>150</v>
      </c>
      <c r="E9" s="33" t="s">
        <v>151</v>
      </c>
      <c r="F9" s="41" t="s">
        <v>140</v>
      </c>
      <c r="G9" s="33" t="s">
        <v>152</v>
      </c>
      <c r="H9" s="42">
        <v>72</v>
      </c>
      <c r="I9" s="35"/>
      <c r="J9" s="35">
        <v>25</v>
      </c>
      <c r="K9" s="35"/>
      <c r="L9" s="35">
        <v>47</v>
      </c>
      <c r="M9" s="35"/>
      <c r="N9" s="35"/>
      <c r="O9" s="35"/>
      <c r="P9" s="35"/>
      <c r="Q9" s="35"/>
      <c r="R9" s="35"/>
      <c r="S9" s="131" t="s">
        <v>142</v>
      </c>
      <c r="T9" s="132" t="s">
        <v>153</v>
      </c>
      <c r="U9" s="133"/>
    </row>
    <row r="10" s="3" customFormat="1" ht="69" customHeight="1" spans="1:24">
      <c r="A10" s="29"/>
      <c r="B10" s="39">
        <v>4</v>
      </c>
      <c r="C10" s="31" t="s">
        <v>154</v>
      </c>
      <c r="D10" s="40" t="s">
        <v>155</v>
      </c>
      <c r="E10" s="43" t="s">
        <v>156</v>
      </c>
      <c r="F10" s="41" t="s">
        <v>140</v>
      </c>
      <c r="G10" s="33" t="s">
        <v>157</v>
      </c>
      <c r="H10" s="42">
        <v>120</v>
      </c>
      <c r="I10" s="35"/>
      <c r="J10" s="35"/>
      <c r="K10" s="35"/>
      <c r="L10" s="35">
        <v>120</v>
      </c>
      <c r="M10" s="35"/>
      <c r="N10" s="35"/>
      <c r="O10" s="35"/>
      <c r="P10" s="35"/>
      <c r="Q10" s="35"/>
      <c r="R10" s="35"/>
      <c r="S10" s="131" t="s">
        <v>142</v>
      </c>
      <c r="T10" s="43" t="s">
        <v>158</v>
      </c>
      <c r="U10" s="134"/>
      <c r="V10" s="95"/>
      <c r="W10" s="95"/>
      <c r="X10" s="135"/>
    </row>
    <row r="11" s="3" customFormat="1" ht="78" customHeight="1" spans="1:24">
      <c r="A11" s="29"/>
      <c r="B11" s="39">
        <v>5</v>
      </c>
      <c r="C11" s="31" t="s">
        <v>159</v>
      </c>
      <c r="D11" s="40" t="s">
        <v>155</v>
      </c>
      <c r="E11" s="43" t="s">
        <v>160</v>
      </c>
      <c r="F11" s="41" t="s">
        <v>140</v>
      </c>
      <c r="G11" s="33" t="s">
        <v>161</v>
      </c>
      <c r="H11" s="42">
        <v>40</v>
      </c>
      <c r="I11" s="35"/>
      <c r="J11" s="35"/>
      <c r="K11" s="35"/>
      <c r="L11" s="35">
        <v>40</v>
      </c>
      <c r="M11" s="35"/>
      <c r="N11" s="35"/>
      <c r="O11" s="35"/>
      <c r="P11" s="35"/>
      <c r="Q11" s="35"/>
      <c r="R11" s="35"/>
      <c r="S11" s="131" t="s">
        <v>142</v>
      </c>
      <c r="T11" s="43" t="s">
        <v>162</v>
      </c>
      <c r="U11" s="134"/>
      <c r="V11" s="95"/>
      <c r="W11" s="95"/>
      <c r="X11" s="135"/>
    </row>
    <row r="12" s="3" customFormat="1" ht="64" customHeight="1" spans="1:24">
      <c r="A12" s="29"/>
      <c r="B12" s="39">
        <v>6</v>
      </c>
      <c r="C12" s="31" t="s">
        <v>163</v>
      </c>
      <c r="D12" s="40" t="s">
        <v>164</v>
      </c>
      <c r="E12" s="43" t="s">
        <v>165</v>
      </c>
      <c r="F12" s="41" t="s">
        <v>140</v>
      </c>
      <c r="G12" s="33" t="s">
        <v>166</v>
      </c>
      <c r="H12" s="42">
        <v>70</v>
      </c>
      <c r="I12" s="35"/>
      <c r="J12" s="35"/>
      <c r="K12" s="35"/>
      <c r="L12" s="35">
        <v>70</v>
      </c>
      <c r="M12" s="35"/>
      <c r="N12" s="35"/>
      <c r="O12" s="35"/>
      <c r="P12" s="35"/>
      <c r="Q12" s="35"/>
      <c r="R12" s="35"/>
      <c r="S12" s="131" t="s">
        <v>142</v>
      </c>
      <c r="T12" s="43" t="s">
        <v>167</v>
      </c>
      <c r="U12" s="134"/>
      <c r="V12" s="95"/>
      <c r="W12" s="95"/>
      <c r="X12" s="135"/>
    </row>
    <row r="13" s="3" customFormat="1" ht="67" customHeight="1" spans="1:24">
      <c r="A13" s="29"/>
      <c r="B13" s="39">
        <v>7</v>
      </c>
      <c r="C13" s="31" t="s">
        <v>168</v>
      </c>
      <c r="D13" s="40" t="s">
        <v>164</v>
      </c>
      <c r="E13" s="43" t="s">
        <v>169</v>
      </c>
      <c r="F13" s="41" t="s">
        <v>140</v>
      </c>
      <c r="G13" s="33" t="s">
        <v>166</v>
      </c>
      <c r="H13" s="42">
        <v>280</v>
      </c>
      <c r="I13" s="35"/>
      <c r="J13" s="35"/>
      <c r="K13" s="35"/>
      <c r="L13" s="35">
        <v>280</v>
      </c>
      <c r="M13" s="35"/>
      <c r="N13" s="35"/>
      <c r="O13" s="35"/>
      <c r="P13" s="35"/>
      <c r="Q13" s="35"/>
      <c r="R13" s="35"/>
      <c r="S13" s="131" t="s">
        <v>142</v>
      </c>
      <c r="T13" s="43" t="s">
        <v>170</v>
      </c>
      <c r="U13" s="134"/>
      <c r="V13" s="95"/>
      <c r="W13" s="95"/>
      <c r="X13" s="135"/>
    </row>
    <row r="14" s="3" customFormat="1" ht="60.95" customHeight="1" spans="1:24">
      <c r="A14" s="29"/>
      <c r="B14" s="39">
        <v>8</v>
      </c>
      <c r="C14" s="31" t="s">
        <v>171</v>
      </c>
      <c r="D14" s="40" t="s">
        <v>172</v>
      </c>
      <c r="E14" s="43" t="s">
        <v>173</v>
      </c>
      <c r="F14" s="41" t="s">
        <v>140</v>
      </c>
      <c r="G14" s="33" t="s">
        <v>174</v>
      </c>
      <c r="H14" s="42">
        <v>50</v>
      </c>
      <c r="I14" s="35"/>
      <c r="J14" s="35">
        <v>3</v>
      </c>
      <c r="K14" s="35"/>
      <c r="L14" s="35">
        <v>47</v>
      </c>
      <c r="M14" s="35"/>
      <c r="N14" s="35"/>
      <c r="O14" s="35"/>
      <c r="P14" s="35"/>
      <c r="Q14" s="35"/>
      <c r="R14" s="35"/>
      <c r="S14" s="131" t="s">
        <v>142</v>
      </c>
      <c r="T14" s="43" t="s">
        <v>175</v>
      </c>
      <c r="U14" s="134"/>
      <c r="V14" s="95"/>
      <c r="W14" s="95"/>
      <c r="X14" s="135"/>
    </row>
    <row r="15" s="3" customFormat="1" ht="64" customHeight="1" spans="1:24">
      <c r="A15" s="29"/>
      <c r="B15" s="39">
        <v>9</v>
      </c>
      <c r="C15" s="31" t="s">
        <v>176</v>
      </c>
      <c r="D15" s="40" t="s">
        <v>138</v>
      </c>
      <c r="E15" s="43" t="s">
        <v>177</v>
      </c>
      <c r="F15" s="41" t="s">
        <v>140</v>
      </c>
      <c r="G15" s="33" t="s">
        <v>141</v>
      </c>
      <c r="H15" s="42">
        <v>100</v>
      </c>
      <c r="I15" s="35"/>
      <c r="J15" s="35"/>
      <c r="K15" s="35"/>
      <c r="L15" s="35">
        <v>100</v>
      </c>
      <c r="M15" s="35"/>
      <c r="N15" s="35"/>
      <c r="O15" s="35"/>
      <c r="P15" s="35"/>
      <c r="Q15" s="35"/>
      <c r="R15" s="35"/>
      <c r="S15" s="131" t="s">
        <v>142</v>
      </c>
      <c r="T15" s="43" t="s">
        <v>178</v>
      </c>
      <c r="U15" s="134"/>
      <c r="V15" s="95"/>
      <c r="W15" s="95"/>
      <c r="X15" s="135"/>
    </row>
    <row r="16" s="3" customFormat="1" ht="69" customHeight="1" spans="1:24">
      <c r="A16" s="29"/>
      <c r="B16" s="39">
        <v>10</v>
      </c>
      <c r="C16" s="31" t="s">
        <v>179</v>
      </c>
      <c r="D16" s="40" t="s">
        <v>138</v>
      </c>
      <c r="E16" s="43" t="s">
        <v>180</v>
      </c>
      <c r="F16" s="41" t="s">
        <v>140</v>
      </c>
      <c r="G16" s="33" t="s">
        <v>141</v>
      </c>
      <c r="H16" s="42">
        <v>60</v>
      </c>
      <c r="I16" s="35"/>
      <c r="J16" s="35"/>
      <c r="K16" s="35"/>
      <c r="L16" s="35">
        <v>60</v>
      </c>
      <c r="M16" s="35"/>
      <c r="N16" s="35"/>
      <c r="O16" s="35"/>
      <c r="P16" s="35"/>
      <c r="Q16" s="35"/>
      <c r="R16" s="35"/>
      <c r="S16" s="131" t="s">
        <v>142</v>
      </c>
      <c r="T16" s="43" t="s">
        <v>181</v>
      </c>
      <c r="U16" s="134"/>
      <c r="V16" s="95"/>
      <c r="W16" s="95"/>
      <c r="X16" s="135"/>
    </row>
    <row r="17" s="3" customFormat="1" ht="72" customHeight="1" spans="1:24">
      <c r="A17" s="29"/>
      <c r="B17" s="39">
        <v>11</v>
      </c>
      <c r="C17" s="31" t="s">
        <v>182</v>
      </c>
      <c r="D17" s="40" t="s">
        <v>155</v>
      </c>
      <c r="E17" s="43" t="s">
        <v>183</v>
      </c>
      <c r="F17" s="41" t="s">
        <v>140</v>
      </c>
      <c r="G17" s="33" t="s">
        <v>161</v>
      </c>
      <c r="H17" s="42">
        <v>45</v>
      </c>
      <c r="I17" s="35"/>
      <c r="J17" s="35"/>
      <c r="K17" s="35"/>
      <c r="L17" s="35">
        <v>45</v>
      </c>
      <c r="M17" s="35"/>
      <c r="N17" s="35"/>
      <c r="O17" s="35"/>
      <c r="P17" s="35"/>
      <c r="Q17" s="35"/>
      <c r="R17" s="35"/>
      <c r="S17" s="131" t="s">
        <v>142</v>
      </c>
      <c r="T17" s="43" t="s">
        <v>184</v>
      </c>
      <c r="U17" s="134"/>
      <c r="V17" s="95"/>
      <c r="W17" s="95"/>
      <c r="X17" s="135"/>
    </row>
    <row r="18" s="3" customFormat="1" ht="19.5" customHeight="1" spans="1:21">
      <c r="A18" s="29"/>
      <c r="B18" s="44" t="s">
        <v>185</v>
      </c>
      <c r="C18" s="45"/>
      <c r="D18" s="46"/>
      <c r="E18" s="46"/>
      <c r="F18" s="44"/>
      <c r="G18" s="46"/>
      <c r="H18" s="47">
        <f t="shared" ref="H18:M18" si="1">SUM(H19:H26)</f>
        <v>606</v>
      </c>
      <c r="I18" s="47">
        <f t="shared" si="1"/>
        <v>200</v>
      </c>
      <c r="J18" s="47">
        <f t="shared" si="1"/>
        <v>44</v>
      </c>
      <c r="K18" s="47">
        <f t="shared" si="1"/>
        <v>92</v>
      </c>
      <c r="L18" s="47">
        <f t="shared" si="1"/>
        <v>270</v>
      </c>
      <c r="M18" s="47">
        <f t="shared" si="1"/>
        <v>0</v>
      </c>
      <c r="N18" s="47"/>
      <c r="O18" s="47"/>
      <c r="P18" s="47"/>
      <c r="Q18" s="47"/>
      <c r="R18" s="47"/>
      <c r="S18" s="136"/>
      <c r="T18" s="46"/>
      <c r="U18" s="44"/>
    </row>
    <row r="19" s="3" customFormat="1" ht="84.95" customHeight="1" spans="1:21">
      <c r="A19" s="29"/>
      <c r="B19" s="30">
        <v>12</v>
      </c>
      <c r="C19" s="48" t="s">
        <v>186</v>
      </c>
      <c r="D19" s="49" t="s">
        <v>187</v>
      </c>
      <c r="E19" s="49" t="s">
        <v>188</v>
      </c>
      <c r="F19" s="50" t="s">
        <v>140</v>
      </c>
      <c r="G19" s="49" t="s">
        <v>189</v>
      </c>
      <c r="H19" s="51">
        <v>85</v>
      </c>
      <c r="I19" s="110"/>
      <c r="J19" s="110"/>
      <c r="K19" s="110"/>
      <c r="L19" s="110">
        <v>85</v>
      </c>
      <c r="M19" s="110"/>
      <c r="N19" s="110"/>
      <c r="O19" s="110"/>
      <c r="P19" s="110"/>
      <c r="Q19" s="110"/>
      <c r="R19" s="110"/>
      <c r="S19" s="137" t="s">
        <v>190</v>
      </c>
      <c r="T19" s="49" t="s">
        <v>191</v>
      </c>
      <c r="U19" s="138"/>
    </row>
    <row r="20" s="3" customFormat="1" ht="68.1" customHeight="1" spans="1:21">
      <c r="A20" s="29"/>
      <c r="B20" s="30">
        <v>13</v>
      </c>
      <c r="C20" s="48" t="s">
        <v>192</v>
      </c>
      <c r="D20" s="49" t="s">
        <v>155</v>
      </c>
      <c r="E20" s="49" t="s">
        <v>193</v>
      </c>
      <c r="F20" s="50" t="s">
        <v>140</v>
      </c>
      <c r="G20" s="49" t="s">
        <v>194</v>
      </c>
      <c r="H20" s="42">
        <v>185</v>
      </c>
      <c r="I20" s="71"/>
      <c r="J20" s="110"/>
      <c r="K20" s="110"/>
      <c r="L20" s="110">
        <v>185</v>
      </c>
      <c r="M20" s="110"/>
      <c r="N20" s="110"/>
      <c r="O20" s="110"/>
      <c r="P20" s="110"/>
      <c r="Q20" s="110"/>
      <c r="R20" s="110"/>
      <c r="S20" s="137" t="s">
        <v>190</v>
      </c>
      <c r="T20" s="49" t="s">
        <v>195</v>
      </c>
      <c r="U20" s="138"/>
    </row>
    <row r="21" s="3" customFormat="1" ht="46" customHeight="1" spans="1:21">
      <c r="A21" s="29"/>
      <c r="B21" s="30">
        <v>14</v>
      </c>
      <c r="C21" s="48" t="s">
        <v>196</v>
      </c>
      <c r="D21" s="49" t="s">
        <v>150</v>
      </c>
      <c r="E21" s="52" t="s">
        <v>197</v>
      </c>
      <c r="F21" s="50" t="s">
        <v>140</v>
      </c>
      <c r="G21" s="49" t="s">
        <v>198</v>
      </c>
      <c r="H21" s="42">
        <v>80</v>
      </c>
      <c r="I21" s="71">
        <v>80</v>
      </c>
      <c r="J21" s="111"/>
      <c r="K21" s="110"/>
      <c r="L21" s="110"/>
      <c r="M21" s="110"/>
      <c r="N21" s="110"/>
      <c r="O21" s="110"/>
      <c r="P21" s="110"/>
      <c r="Q21" s="110"/>
      <c r="R21" s="110"/>
      <c r="S21" s="137" t="s">
        <v>190</v>
      </c>
      <c r="T21" s="52" t="s">
        <v>199</v>
      </c>
      <c r="U21" s="138"/>
    </row>
    <row r="22" s="4" customFormat="1" ht="48.95" customHeight="1" spans="1:21">
      <c r="A22" s="53"/>
      <c r="B22" s="30">
        <v>15</v>
      </c>
      <c r="C22" s="48" t="s">
        <v>200</v>
      </c>
      <c r="D22" s="48" t="s">
        <v>201</v>
      </c>
      <c r="E22" s="54" t="s">
        <v>197</v>
      </c>
      <c r="F22" s="55" t="s">
        <v>140</v>
      </c>
      <c r="G22" s="48" t="s">
        <v>202</v>
      </c>
      <c r="H22" s="56">
        <v>48</v>
      </c>
      <c r="I22" s="112"/>
      <c r="J22" s="113">
        <v>24</v>
      </c>
      <c r="K22" s="113">
        <v>24</v>
      </c>
      <c r="L22" s="113"/>
      <c r="M22" s="113"/>
      <c r="N22" s="113"/>
      <c r="O22" s="113"/>
      <c r="P22" s="113"/>
      <c r="Q22" s="113"/>
      <c r="R22" s="113"/>
      <c r="S22" s="139" t="s">
        <v>190</v>
      </c>
      <c r="T22" s="52" t="s">
        <v>199</v>
      </c>
      <c r="U22" s="140"/>
    </row>
    <row r="23" s="4" customFormat="1" ht="50.1" customHeight="1" spans="1:21">
      <c r="A23" s="53"/>
      <c r="B23" s="30">
        <v>16</v>
      </c>
      <c r="C23" s="48" t="s">
        <v>203</v>
      </c>
      <c r="D23" s="48" t="s">
        <v>204</v>
      </c>
      <c r="E23" s="57" t="s">
        <v>205</v>
      </c>
      <c r="F23" s="55" t="s">
        <v>140</v>
      </c>
      <c r="G23" s="48" t="s">
        <v>206</v>
      </c>
      <c r="H23" s="56">
        <v>45</v>
      </c>
      <c r="I23" s="112"/>
      <c r="J23" s="113">
        <v>20</v>
      </c>
      <c r="K23" s="113">
        <v>25</v>
      </c>
      <c r="L23" s="113"/>
      <c r="M23" s="113"/>
      <c r="N23" s="113"/>
      <c r="O23" s="113"/>
      <c r="P23" s="113"/>
      <c r="Q23" s="113"/>
      <c r="R23" s="113"/>
      <c r="S23" s="139" t="s">
        <v>190</v>
      </c>
      <c r="T23" s="52" t="s">
        <v>199</v>
      </c>
      <c r="U23" s="140"/>
    </row>
    <row r="24" s="4" customFormat="1" ht="50.1" customHeight="1" spans="1:21">
      <c r="A24" s="53"/>
      <c r="B24" s="30">
        <v>17</v>
      </c>
      <c r="C24" s="48" t="s">
        <v>207</v>
      </c>
      <c r="D24" s="48" t="s">
        <v>208</v>
      </c>
      <c r="E24" s="57" t="s">
        <v>209</v>
      </c>
      <c r="F24" s="55" t="s">
        <v>140</v>
      </c>
      <c r="G24" s="48" t="s">
        <v>210</v>
      </c>
      <c r="H24" s="56">
        <v>80</v>
      </c>
      <c r="I24" s="112">
        <v>37</v>
      </c>
      <c r="J24" s="112"/>
      <c r="K24" s="113">
        <v>43</v>
      </c>
      <c r="L24" s="113"/>
      <c r="M24" s="113"/>
      <c r="N24" s="113"/>
      <c r="O24" s="113"/>
      <c r="P24" s="113"/>
      <c r="Q24" s="113"/>
      <c r="R24" s="113"/>
      <c r="S24" s="139" t="s">
        <v>190</v>
      </c>
      <c r="T24" s="57" t="s">
        <v>211</v>
      </c>
      <c r="U24" s="140"/>
    </row>
    <row r="25" s="4" customFormat="1" ht="45.95" customHeight="1" spans="1:21">
      <c r="A25" s="53"/>
      <c r="B25" s="30">
        <v>18</v>
      </c>
      <c r="C25" s="48" t="s">
        <v>212</v>
      </c>
      <c r="D25" s="48" t="s">
        <v>213</v>
      </c>
      <c r="E25" s="58" t="s">
        <v>214</v>
      </c>
      <c r="F25" s="55" t="s">
        <v>140</v>
      </c>
      <c r="G25" s="48" t="s">
        <v>215</v>
      </c>
      <c r="H25" s="56">
        <v>48</v>
      </c>
      <c r="I25" s="112">
        <v>48</v>
      </c>
      <c r="J25" s="114"/>
      <c r="K25" s="112"/>
      <c r="L25" s="113"/>
      <c r="M25" s="112"/>
      <c r="N25" s="112"/>
      <c r="O25" s="112"/>
      <c r="P25" s="112"/>
      <c r="Q25" s="112"/>
      <c r="R25" s="112"/>
      <c r="S25" s="139" t="s">
        <v>190</v>
      </c>
      <c r="T25" s="58" t="s">
        <v>216</v>
      </c>
      <c r="U25" s="140"/>
    </row>
    <row r="26" s="3" customFormat="1" ht="54" customHeight="1" spans="1:21">
      <c r="A26" s="29"/>
      <c r="B26" s="30">
        <v>19</v>
      </c>
      <c r="C26" s="59" t="s">
        <v>217</v>
      </c>
      <c r="D26" s="60" t="s">
        <v>218</v>
      </c>
      <c r="E26" s="61" t="s">
        <v>219</v>
      </c>
      <c r="F26" s="62" t="s">
        <v>140</v>
      </c>
      <c r="G26" s="48" t="s">
        <v>220</v>
      </c>
      <c r="H26" s="63">
        <v>35</v>
      </c>
      <c r="I26" s="73">
        <v>35</v>
      </c>
      <c r="J26" s="73"/>
      <c r="K26" s="73"/>
      <c r="L26" s="110"/>
      <c r="M26" s="73"/>
      <c r="N26" s="73"/>
      <c r="O26" s="73"/>
      <c r="P26" s="73"/>
      <c r="Q26" s="73"/>
      <c r="R26" s="73"/>
      <c r="S26" s="141" t="s">
        <v>190</v>
      </c>
      <c r="T26" s="61" t="s">
        <v>221</v>
      </c>
      <c r="U26" s="138"/>
    </row>
    <row r="27" s="3" customFormat="1" ht="24" customHeight="1" spans="1:21">
      <c r="A27" s="64" t="s">
        <v>222</v>
      </c>
      <c r="B27" s="65"/>
      <c r="C27" s="66"/>
      <c r="D27" s="67"/>
      <c r="E27" s="67"/>
      <c r="F27" s="65"/>
      <c r="G27" s="68"/>
      <c r="H27" s="47">
        <f t="shared" ref="H27:M27" si="2">H6+H18</f>
        <v>1533</v>
      </c>
      <c r="I27" s="47">
        <f t="shared" si="2"/>
        <v>200</v>
      </c>
      <c r="J27" s="47">
        <f t="shared" si="2"/>
        <v>72</v>
      </c>
      <c r="K27" s="47">
        <f t="shared" si="2"/>
        <v>92</v>
      </c>
      <c r="L27" s="47">
        <f t="shared" si="2"/>
        <v>1169</v>
      </c>
      <c r="M27" s="47">
        <f t="shared" si="2"/>
        <v>0</v>
      </c>
      <c r="N27" s="47"/>
      <c r="O27" s="47"/>
      <c r="P27" s="47"/>
      <c r="Q27" s="47"/>
      <c r="R27" s="47"/>
      <c r="S27" s="136"/>
      <c r="T27" s="46"/>
      <c r="U27" s="134"/>
    </row>
    <row r="28" s="3" customFormat="1" ht="21" customHeight="1" spans="1:21">
      <c r="A28" s="44" t="s">
        <v>9</v>
      </c>
      <c r="B28" s="44" t="s">
        <v>223</v>
      </c>
      <c r="C28" s="45"/>
      <c r="D28" s="46"/>
      <c r="E28" s="46"/>
      <c r="F28" s="44"/>
      <c r="G28" s="46"/>
      <c r="H28" s="47">
        <f t="shared" ref="H28:M28" si="3">SUM(H29:H35)</f>
        <v>686</v>
      </c>
      <c r="I28" s="47">
        <f t="shared" si="3"/>
        <v>0</v>
      </c>
      <c r="J28" s="47">
        <f t="shared" si="3"/>
        <v>77</v>
      </c>
      <c r="K28" s="47">
        <f t="shared" si="3"/>
        <v>158</v>
      </c>
      <c r="L28" s="47">
        <f t="shared" si="3"/>
        <v>451</v>
      </c>
      <c r="M28" s="47">
        <f t="shared" si="3"/>
        <v>0</v>
      </c>
      <c r="N28" s="47"/>
      <c r="O28" s="47"/>
      <c r="P28" s="47"/>
      <c r="Q28" s="47"/>
      <c r="R28" s="47"/>
      <c r="S28" s="136"/>
      <c r="T28" s="46"/>
      <c r="U28" s="44"/>
    </row>
    <row r="29" s="3" customFormat="1" ht="63.95" customHeight="1" spans="1:21">
      <c r="A29" s="44"/>
      <c r="B29" s="30">
        <v>20</v>
      </c>
      <c r="C29" s="59" t="s">
        <v>224</v>
      </c>
      <c r="D29" s="60" t="s">
        <v>225</v>
      </c>
      <c r="E29" s="60" t="s">
        <v>226</v>
      </c>
      <c r="F29" s="50" t="s">
        <v>140</v>
      </c>
      <c r="G29" s="69" t="s">
        <v>227</v>
      </c>
      <c r="H29" s="42">
        <v>80</v>
      </c>
      <c r="I29" s="115"/>
      <c r="J29" s="73"/>
      <c r="K29" s="73"/>
      <c r="L29" s="73">
        <v>80</v>
      </c>
      <c r="M29" s="73"/>
      <c r="N29" s="73"/>
      <c r="O29" s="73"/>
      <c r="P29" s="73"/>
      <c r="Q29" s="73"/>
      <c r="R29" s="73"/>
      <c r="S29" s="141" t="s">
        <v>190</v>
      </c>
      <c r="T29" s="60" t="s">
        <v>228</v>
      </c>
      <c r="U29" s="134"/>
    </row>
    <row r="30" s="3" customFormat="1" ht="72.95" customHeight="1" spans="1:21">
      <c r="A30" s="44"/>
      <c r="B30" s="30">
        <v>21</v>
      </c>
      <c r="C30" s="59" t="s">
        <v>229</v>
      </c>
      <c r="D30" s="60" t="s">
        <v>230</v>
      </c>
      <c r="E30" s="60" t="s">
        <v>231</v>
      </c>
      <c r="F30" s="50" t="s">
        <v>140</v>
      </c>
      <c r="G30" s="49" t="s">
        <v>232</v>
      </c>
      <c r="H30" s="51">
        <v>48</v>
      </c>
      <c r="I30" s="110"/>
      <c r="J30" s="73"/>
      <c r="K30" s="73"/>
      <c r="L30" s="73">
        <v>48</v>
      </c>
      <c r="M30" s="73"/>
      <c r="N30" s="73"/>
      <c r="O30" s="73"/>
      <c r="P30" s="73"/>
      <c r="Q30" s="73"/>
      <c r="R30" s="73"/>
      <c r="S30" s="141" t="s">
        <v>190</v>
      </c>
      <c r="T30" s="60" t="s">
        <v>233</v>
      </c>
      <c r="U30" s="134"/>
    </row>
    <row r="31" s="3" customFormat="1" ht="62.1" customHeight="1" spans="1:21">
      <c r="A31" s="44"/>
      <c r="B31" s="30">
        <v>22</v>
      </c>
      <c r="C31" s="59" t="s">
        <v>234</v>
      </c>
      <c r="D31" s="60" t="s">
        <v>230</v>
      </c>
      <c r="E31" s="60" t="s">
        <v>235</v>
      </c>
      <c r="F31" s="62" t="s">
        <v>140</v>
      </c>
      <c r="G31" s="49" t="s">
        <v>236</v>
      </c>
      <c r="H31" s="70">
        <v>93</v>
      </c>
      <c r="I31" s="110"/>
      <c r="J31" s="73"/>
      <c r="K31" s="73"/>
      <c r="L31" s="73">
        <v>93</v>
      </c>
      <c r="M31" s="73"/>
      <c r="N31" s="73"/>
      <c r="O31" s="73"/>
      <c r="P31" s="73"/>
      <c r="Q31" s="73"/>
      <c r="R31" s="73"/>
      <c r="S31" s="141" t="s">
        <v>190</v>
      </c>
      <c r="T31" s="60" t="s">
        <v>237</v>
      </c>
      <c r="U31" s="134"/>
    </row>
    <row r="32" s="3" customFormat="1" ht="71.1" customHeight="1" spans="1:21">
      <c r="A32" s="44"/>
      <c r="B32" s="30">
        <v>23</v>
      </c>
      <c r="C32" s="48" t="s">
        <v>238</v>
      </c>
      <c r="D32" s="49" t="s">
        <v>164</v>
      </c>
      <c r="E32" s="49" t="s">
        <v>239</v>
      </c>
      <c r="F32" s="50" t="s">
        <v>140</v>
      </c>
      <c r="G32" s="69" t="s">
        <v>240</v>
      </c>
      <c r="H32" s="71">
        <v>200</v>
      </c>
      <c r="I32" s="110"/>
      <c r="J32" s="71"/>
      <c r="K32" s="71">
        <v>158</v>
      </c>
      <c r="L32" s="71">
        <v>42</v>
      </c>
      <c r="M32" s="71"/>
      <c r="N32" s="71"/>
      <c r="O32" s="71"/>
      <c r="P32" s="71"/>
      <c r="Q32" s="71"/>
      <c r="R32" s="71"/>
      <c r="S32" s="137" t="s">
        <v>190</v>
      </c>
      <c r="T32" s="49" t="s">
        <v>241</v>
      </c>
      <c r="U32" s="134"/>
    </row>
    <row r="33" s="3" customFormat="1" ht="60.95" customHeight="1" spans="1:21">
      <c r="A33" s="44"/>
      <c r="B33" s="30">
        <v>24</v>
      </c>
      <c r="C33" s="59" t="s">
        <v>242</v>
      </c>
      <c r="D33" s="60" t="s">
        <v>155</v>
      </c>
      <c r="E33" s="60" t="s">
        <v>243</v>
      </c>
      <c r="F33" s="62" t="s">
        <v>140</v>
      </c>
      <c r="G33" s="72" t="s">
        <v>240</v>
      </c>
      <c r="H33" s="73">
        <v>200</v>
      </c>
      <c r="I33" s="116"/>
      <c r="J33" s="117">
        <v>77</v>
      </c>
      <c r="K33" s="73"/>
      <c r="L33" s="73">
        <v>123</v>
      </c>
      <c r="M33" s="73"/>
      <c r="N33" s="73"/>
      <c r="O33" s="73"/>
      <c r="P33" s="73"/>
      <c r="Q33" s="73"/>
      <c r="R33" s="73"/>
      <c r="S33" s="141" t="s">
        <v>190</v>
      </c>
      <c r="T33" s="60" t="s">
        <v>244</v>
      </c>
      <c r="U33" s="142"/>
    </row>
    <row r="34" s="3" customFormat="1" ht="75" customHeight="1" spans="1:21">
      <c r="A34" s="44"/>
      <c r="B34" s="64">
        <v>25</v>
      </c>
      <c r="C34" s="48" t="s">
        <v>245</v>
      </c>
      <c r="D34" s="49" t="s">
        <v>155</v>
      </c>
      <c r="E34" s="49" t="s">
        <v>246</v>
      </c>
      <c r="F34" s="50" t="s">
        <v>140</v>
      </c>
      <c r="G34" s="49" t="s">
        <v>247</v>
      </c>
      <c r="H34" s="71">
        <v>45</v>
      </c>
      <c r="I34" s="110"/>
      <c r="J34" s="71"/>
      <c r="K34" s="71"/>
      <c r="L34" s="71">
        <v>45</v>
      </c>
      <c r="M34" s="71"/>
      <c r="N34" s="71"/>
      <c r="O34" s="71"/>
      <c r="P34" s="71"/>
      <c r="Q34" s="71"/>
      <c r="R34" s="71"/>
      <c r="S34" s="137" t="s">
        <v>190</v>
      </c>
      <c r="T34" s="49" t="s">
        <v>248</v>
      </c>
      <c r="U34" s="143"/>
    </row>
    <row r="35" s="3" customFormat="1" ht="72" customHeight="1" spans="1:21">
      <c r="A35" s="44"/>
      <c r="B35" s="64">
        <v>26</v>
      </c>
      <c r="C35" s="74" t="s">
        <v>249</v>
      </c>
      <c r="D35" s="69" t="s">
        <v>250</v>
      </c>
      <c r="E35" s="69" t="s">
        <v>251</v>
      </c>
      <c r="F35" s="75" t="s">
        <v>140</v>
      </c>
      <c r="G35" s="69" t="s">
        <v>252</v>
      </c>
      <c r="H35" s="76">
        <v>20</v>
      </c>
      <c r="I35" s="118"/>
      <c r="J35" s="76"/>
      <c r="K35" s="76"/>
      <c r="L35" s="76">
        <v>20</v>
      </c>
      <c r="M35" s="76"/>
      <c r="N35" s="76"/>
      <c r="O35" s="76"/>
      <c r="P35" s="76"/>
      <c r="Q35" s="76"/>
      <c r="R35" s="76"/>
      <c r="S35" s="144" t="s">
        <v>190</v>
      </c>
      <c r="T35" s="69" t="s">
        <v>253</v>
      </c>
      <c r="U35" s="145"/>
    </row>
    <row r="36" s="3" customFormat="1" ht="26.25" customHeight="1" spans="1:21">
      <c r="A36" s="77"/>
      <c r="B36" s="78" t="s">
        <v>254</v>
      </c>
      <c r="C36" s="79"/>
      <c r="D36" s="78"/>
      <c r="E36" s="78"/>
      <c r="F36" s="78"/>
      <c r="G36" s="78"/>
      <c r="H36" s="80">
        <f t="shared" ref="H36:M36" si="4">H37</f>
        <v>623</v>
      </c>
      <c r="I36" s="80">
        <f t="shared" si="4"/>
        <v>588</v>
      </c>
      <c r="J36" s="80">
        <f t="shared" si="4"/>
        <v>35</v>
      </c>
      <c r="K36" s="80">
        <f t="shared" si="4"/>
        <v>0</v>
      </c>
      <c r="L36" s="80">
        <f t="shared" si="4"/>
        <v>0</v>
      </c>
      <c r="M36" s="80">
        <f t="shared" si="4"/>
        <v>0</v>
      </c>
      <c r="N36" s="76"/>
      <c r="O36" s="76"/>
      <c r="P36" s="76"/>
      <c r="Q36" s="76"/>
      <c r="R36" s="76"/>
      <c r="S36" s="144"/>
      <c r="T36" s="49"/>
      <c r="U36" s="44"/>
    </row>
    <row r="37" s="3" customFormat="1" ht="81" customHeight="1" spans="1:21">
      <c r="A37" s="44"/>
      <c r="B37" s="81">
        <v>27</v>
      </c>
      <c r="C37" s="82" t="s">
        <v>255</v>
      </c>
      <c r="D37" s="83" t="s">
        <v>155</v>
      </c>
      <c r="E37" s="84" t="s">
        <v>256</v>
      </c>
      <c r="F37" s="85" t="s">
        <v>140</v>
      </c>
      <c r="G37" s="86" t="s">
        <v>257</v>
      </c>
      <c r="H37" s="35">
        <v>623</v>
      </c>
      <c r="I37" s="35">
        <v>588</v>
      </c>
      <c r="J37" s="35">
        <v>35</v>
      </c>
      <c r="K37" s="47"/>
      <c r="L37" s="119"/>
      <c r="M37" s="35"/>
      <c r="N37" s="47"/>
      <c r="O37" s="47"/>
      <c r="P37" s="47"/>
      <c r="Q37" s="47"/>
      <c r="R37" s="47"/>
      <c r="S37" s="131" t="s">
        <v>258</v>
      </c>
      <c r="T37" s="84" t="s">
        <v>259</v>
      </c>
      <c r="U37" s="134"/>
    </row>
    <row r="38" s="3" customFormat="1" ht="23.25" customHeight="1" spans="1:21">
      <c r="A38" s="44"/>
      <c r="B38" s="44" t="s">
        <v>260</v>
      </c>
      <c r="C38" s="45"/>
      <c r="D38" s="46"/>
      <c r="E38" s="46"/>
      <c r="F38" s="44"/>
      <c r="G38" s="46"/>
      <c r="H38" s="47">
        <f t="shared" ref="H38:M38" si="5">SUM(H39:H40)</f>
        <v>155</v>
      </c>
      <c r="I38" s="47">
        <f t="shared" si="5"/>
        <v>0</v>
      </c>
      <c r="J38" s="47">
        <f t="shared" si="5"/>
        <v>0</v>
      </c>
      <c r="K38" s="47">
        <f t="shared" si="5"/>
        <v>0</v>
      </c>
      <c r="L38" s="47">
        <f t="shared" si="5"/>
        <v>155</v>
      </c>
      <c r="M38" s="47">
        <f t="shared" si="5"/>
        <v>0</v>
      </c>
      <c r="N38" s="35"/>
      <c r="O38" s="35"/>
      <c r="P38" s="35"/>
      <c r="Q38" s="35"/>
      <c r="R38" s="35"/>
      <c r="S38" s="136"/>
      <c r="T38" s="46"/>
      <c r="U38" s="44"/>
    </row>
    <row r="39" s="3" customFormat="1" ht="60.95" customHeight="1" spans="1:21">
      <c r="A39" s="44"/>
      <c r="B39" s="87">
        <v>28</v>
      </c>
      <c r="C39" s="82" t="s">
        <v>261</v>
      </c>
      <c r="D39" s="83" t="s">
        <v>262</v>
      </c>
      <c r="E39" s="88" t="s">
        <v>263</v>
      </c>
      <c r="F39" s="89" t="s">
        <v>140</v>
      </c>
      <c r="G39" s="90" t="s">
        <v>264</v>
      </c>
      <c r="H39" s="91">
        <v>15</v>
      </c>
      <c r="I39" s="120"/>
      <c r="J39" s="120"/>
      <c r="K39" s="120"/>
      <c r="L39" s="76">
        <v>15</v>
      </c>
      <c r="M39" s="121"/>
      <c r="N39" s="120"/>
      <c r="O39" s="120"/>
      <c r="P39" s="120"/>
      <c r="Q39" s="120"/>
      <c r="R39" s="120"/>
      <c r="S39" s="146" t="s">
        <v>265</v>
      </c>
      <c r="T39" s="88" t="s">
        <v>263</v>
      </c>
      <c r="U39" s="134"/>
    </row>
    <row r="40" s="3" customFormat="1" ht="117" customHeight="1" spans="1:21">
      <c r="A40" s="44"/>
      <c r="B40" s="87">
        <v>29</v>
      </c>
      <c r="C40" s="82" t="s">
        <v>266</v>
      </c>
      <c r="D40" s="83" t="s">
        <v>262</v>
      </c>
      <c r="E40" s="88" t="s">
        <v>267</v>
      </c>
      <c r="F40" s="92" t="s">
        <v>140</v>
      </c>
      <c r="G40" s="90" t="s">
        <v>268</v>
      </c>
      <c r="H40" s="35">
        <v>140</v>
      </c>
      <c r="I40" s="35"/>
      <c r="J40" s="35"/>
      <c r="K40" s="35"/>
      <c r="L40" s="35">
        <v>140</v>
      </c>
      <c r="M40" s="35"/>
      <c r="N40" s="35"/>
      <c r="O40" s="35"/>
      <c r="P40" s="35"/>
      <c r="Q40" s="35"/>
      <c r="R40" s="35"/>
      <c r="S40" s="131" t="s">
        <v>269</v>
      </c>
      <c r="T40" s="88" t="s">
        <v>270</v>
      </c>
      <c r="U40" s="134"/>
    </row>
    <row r="41" s="3" customFormat="1" ht="21" customHeight="1" spans="1:21">
      <c r="A41" s="30" t="s">
        <v>271</v>
      </c>
      <c r="B41" s="30"/>
      <c r="C41" s="45"/>
      <c r="D41" s="46"/>
      <c r="E41" s="46"/>
      <c r="F41" s="30"/>
      <c r="G41" s="46"/>
      <c r="H41" s="47">
        <f t="shared" ref="H41:M41" si="6">H28+H36+H38</f>
        <v>1464</v>
      </c>
      <c r="I41" s="47">
        <f t="shared" si="6"/>
        <v>588</v>
      </c>
      <c r="J41" s="47">
        <f t="shared" si="6"/>
        <v>112</v>
      </c>
      <c r="K41" s="47">
        <f t="shared" si="6"/>
        <v>158</v>
      </c>
      <c r="L41" s="47">
        <f t="shared" si="6"/>
        <v>606</v>
      </c>
      <c r="M41" s="47">
        <f t="shared" si="6"/>
        <v>0</v>
      </c>
      <c r="N41" s="47"/>
      <c r="O41" s="47"/>
      <c r="P41" s="47"/>
      <c r="Q41" s="47"/>
      <c r="R41" s="47"/>
      <c r="S41" s="136"/>
      <c r="T41" s="46"/>
      <c r="U41" s="44"/>
    </row>
    <row r="42" s="3" customFormat="1" ht="23.25" customHeight="1" spans="1:21">
      <c r="A42" s="30" t="s">
        <v>119</v>
      </c>
      <c r="B42" s="30"/>
      <c r="C42" s="45"/>
      <c r="D42" s="46"/>
      <c r="E42" s="46"/>
      <c r="F42" s="30"/>
      <c r="G42" s="46"/>
      <c r="H42" s="47">
        <f t="shared" ref="H42:M42" si="7">H41+H27</f>
        <v>2997</v>
      </c>
      <c r="I42" s="47">
        <f t="shared" si="7"/>
        <v>788</v>
      </c>
      <c r="J42" s="47">
        <f t="shared" si="7"/>
        <v>184</v>
      </c>
      <c r="K42" s="47">
        <f t="shared" si="7"/>
        <v>250</v>
      </c>
      <c r="L42" s="47">
        <f t="shared" si="7"/>
        <v>1775</v>
      </c>
      <c r="M42" s="47">
        <f t="shared" si="7"/>
        <v>0</v>
      </c>
      <c r="N42" s="47"/>
      <c r="O42" s="47"/>
      <c r="P42" s="47"/>
      <c r="Q42" s="47"/>
      <c r="R42" s="47"/>
      <c r="S42" s="136"/>
      <c r="T42" s="138"/>
      <c r="U42" s="134"/>
    </row>
    <row r="43" s="3" customFormat="1" ht="12" spans="1:21">
      <c r="A43" s="93"/>
      <c r="B43" s="93"/>
      <c r="C43" s="94"/>
      <c r="D43" s="95"/>
      <c r="E43" s="95"/>
      <c r="F43" s="93"/>
      <c r="G43" s="95"/>
      <c r="H43" s="96"/>
      <c r="I43" s="96"/>
      <c r="J43" s="96"/>
      <c r="K43" s="96"/>
      <c r="L43" s="122"/>
      <c r="M43" s="96"/>
      <c r="N43" s="123"/>
      <c r="O43" s="123"/>
      <c r="P43" s="123"/>
      <c r="Q43" s="123"/>
      <c r="R43" s="123"/>
      <c r="S43" s="95"/>
      <c r="T43" s="95"/>
      <c r="U43" s="135"/>
    </row>
    <row r="44" s="3" customFormat="1" ht="12" spans="1:21">
      <c r="A44" s="93"/>
      <c r="B44" s="93"/>
      <c r="C44" s="94"/>
      <c r="D44" s="95"/>
      <c r="E44" s="95"/>
      <c r="F44" s="93"/>
      <c r="G44" s="95"/>
      <c r="H44" s="96"/>
      <c r="I44" s="96"/>
      <c r="J44" s="96"/>
      <c r="K44" s="96"/>
      <c r="L44" s="122"/>
      <c r="M44" s="96"/>
      <c r="N44" s="123"/>
      <c r="O44" s="123"/>
      <c r="P44" s="123"/>
      <c r="Q44" s="123"/>
      <c r="R44" s="123"/>
      <c r="S44" s="95"/>
      <c r="T44" s="95"/>
      <c r="U44" s="135"/>
    </row>
    <row r="45" s="3" customFormat="1" ht="12" spans="1:21">
      <c r="A45" s="93"/>
      <c r="B45" s="93"/>
      <c r="C45" s="94"/>
      <c r="D45" s="95"/>
      <c r="E45" s="95"/>
      <c r="F45" s="93"/>
      <c r="G45" s="95"/>
      <c r="H45" s="96"/>
      <c r="I45" s="96"/>
      <c r="J45" s="96"/>
      <c r="K45" s="96"/>
      <c r="L45" s="122"/>
      <c r="M45" s="96"/>
      <c r="N45" s="123"/>
      <c r="O45" s="123"/>
      <c r="P45" s="123"/>
      <c r="Q45" s="123"/>
      <c r="R45" s="123"/>
      <c r="S45" s="95"/>
      <c r="T45" s="95"/>
      <c r="U45" s="135"/>
    </row>
    <row r="46" s="3" customFormat="1" ht="12" spans="1:21">
      <c r="A46" s="93"/>
      <c r="B46" s="93"/>
      <c r="C46" s="94"/>
      <c r="D46" s="95"/>
      <c r="E46" s="95"/>
      <c r="F46" s="93"/>
      <c r="G46" s="95"/>
      <c r="H46" s="96"/>
      <c r="I46" s="96"/>
      <c r="J46" s="96"/>
      <c r="K46" s="96"/>
      <c r="L46" s="122"/>
      <c r="M46" s="96"/>
      <c r="N46" s="123"/>
      <c r="O46" s="123"/>
      <c r="P46" s="123"/>
      <c r="Q46" s="123"/>
      <c r="R46" s="123"/>
      <c r="S46" s="95"/>
      <c r="T46" s="95"/>
      <c r="U46" s="135"/>
    </row>
    <row r="47" s="3" customFormat="1" ht="12" spans="1:21">
      <c r="A47" s="93"/>
      <c r="B47" s="93"/>
      <c r="C47" s="94"/>
      <c r="D47" s="95"/>
      <c r="E47" s="95"/>
      <c r="F47" s="93"/>
      <c r="G47" s="95"/>
      <c r="H47" s="96"/>
      <c r="I47" s="96"/>
      <c r="J47" s="96"/>
      <c r="K47" s="96"/>
      <c r="L47" s="122"/>
      <c r="M47" s="96"/>
      <c r="N47" s="123"/>
      <c r="O47" s="123"/>
      <c r="P47" s="123"/>
      <c r="Q47" s="123"/>
      <c r="R47" s="123"/>
      <c r="S47" s="95"/>
      <c r="T47" s="95"/>
      <c r="U47" s="135"/>
    </row>
    <row r="48" s="3" customFormat="1" ht="12" spans="1:21">
      <c r="A48" s="93"/>
      <c r="B48" s="93"/>
      <c r="C48" s="94"/>
      <c r="D48" s="95"/>
      <c r="E48" s="95"/>
      <c r="F48" s="93"/>
      <c r="G48" s="95"/>
      <c r="H48" s="96"/>
      <c r="I48" s="96"/>
      <c r="J48" s="96"/>
      <c r="K48" s="96"/>
      <c r="L48" s="122"/>
      <c r="M48" s="96"/>
      <c r="N48" s="123"/>
      <c r="O48" s="123"/>
      <c r="P48" s="123"/>
      <c r="Q48" s="123"/>
      <c r="R48" s="123"/>
      <c r="S48" s="95"/>
      <c r="T48" s="95"/>
      <c r="U48" s="135"/>
    </row>
    <row r="49" s="3" customFormat="1" ht="12" spans="1:21">
      <c r="A49" s="93"/>
      <c r="B49" s="93"/>
      <c r="C49" s="94"/>
      <c r="D49" s="95"/>
      <c r="E49" s="95"/>
      <c r="F49" s="93"/>
      <c r="G49" s="95"/>
      <c r="H49" s="96"/>
      <c r="I49" s="96"/>
      <c r="J49" s="96"/>
      <c r="K49" s="96"/>
      <c r="L49" s="122"/>
      <c r="M49" s="96"/>
      <c r="N49" s="123"/>
      <c r="O49" s="123"/>
      <c r="P49" s="123"/>
      <c r="Q49" s="123"/>
      <c r="R49" s="123"/>
      <c r="S49" s="95"/>
      <c r="T49" s="95"/>
      <c r="U49" s="135"/>
    </row>
    <row r="50" s="3" customFormat="1" ht="12" spans="1:21">
      <c r="A50" s="93"/>
      <c r="B50" s="93"/>
      <c r="C50" s="94"/>
      <c r="D50" s="95"/>
      <c r="E50" s="95"/>
      <c r="F50" s="93"/>
      <c r="G50" s="95"/>
      <c r="H50" s="96"/>
      <c r="I50" s="96"/>
      <c r="J50" s="96"/>
      <c r="K50" s="96"/>
      <c r="L50" s="122"/>
      <c r="M50" s="96"/>
      <c r="N50" s="123"/>
      <c r="O50" s="123"/>
      <c r="P50" s="123"/>
      <c r="Q50" s="123"/>
      <c r="R50" s="123"/>
      <c r="S50" s="95"/>
      <c r="T50" s="95"/>
      <c r="U50" s="135"/>
    </row>
    <row r="51" s="1" customFormat="1" ht="12" spans="1:21">
      <c r="A51" s="97"/>
      <c r="B51" s="97"/>
      <c r="C51" s="98"/>
      <c r="D51" s="99"/>
      <c r="E51" s="99"/>
      <c r="F51" s="97"/>
      <c r="G51" s="99"/>
      <c r="H51" s="100"/>
      <c r="I51" s="100"/>
      <c r="J51" s="100"/>
      <c r="K51" s="100"/>
      <c r="L51" s="124"/>
      <c r="M51" s="100"/>
      <c r="N51" s="125"/>
      <c r="O51" s="125"/>
      <c r="P51" s="125"/>
      <c r="Q51" s="125"/>
      <c r="R51" s="125"/>
      <c r="S51" s="99"/>
      <c r="T51" s="99"/>
      <c r="U51" s="147"/>
    </row>
    <row r="52" s="1" customFormat="1" ht="12" spans="1:21">
      <c r="A52" s="97"/>
      <c r="B52" s="97"/>
      <c r="C52" s="98"/>
      <c r="D52" s="99"/>
      <c r="E52" s="99"/>
      <c r="F52" s="97"/>
      <c r="G52" s="99"/>
      <c r="H52" s="100"/>
      <c r="I52" s="100"/>
      <c r="J52" s="100"/>
      <c r="K52" s="100"/>
      <c r="L52" s="124"/>
      <c r="M52" s="100"/>
      <c r="N52" s="125"/>
      <c r="O52" s="125"/>
      <c r="P52" s="125"/>
      <c r="Q52" s="125"/>
      <c r="R52" s="125"/>
      <c r="S52" s="99"/>
      <c r="T52" s="99"/>
      <c r="U52" s="147"/>
    </row>
    <row r="53" s="1" customFormat="1" ht="12" spans="1:21">
      <c r="A53" s="97"/>
      <c r="B53" s="97"/>
      <c r="C53" s="98"/>
      <c r="D53" s="99"/>
      <c r="E53" s="99"/>
      <c r="F53" s="97"/>
      <c r="G53" s="99"/>
      <c r="H53" s="100"/>
      <c r="I53" s="100"/>
      <c r="J53" s="100"/>
      <c r="K53" s="100"/>
      <c r="L53" s="124"/>
      <c r="M53" s="100"/>
      <c r="N53" s="125"/>
      <c r="O53" s="125"/>
      <c r="P53" s="125"/>
      <c r="Q53" s="125"/>
      <c r="R53" s="125"/>
      <c r="S53" s="99"/>
      <c r="T53" s="99"/>
      <c r="U53" s="147"/>
    </row>
    <row r="54" s="1" customFormat="1" ht="12" spans="1:21">
      <c r="A54" s="97"/>
      <c r="B54" s="97"/>
      <c r="C54" s="98"/>
      <c r="D54" s="99"/>
      <c r="E54" s="99"/>
      <c r="F54" s="97"/>
      <c r="G54" s="99"/>
      <c r="H54" s="100"/>
      <c r="I54" s="100"/>
      <c r="J54" s="100"/>
      <c r="K54" s="100"/>
      <c r="L54" s="124"/>
      <c r="M54" s="100"/>
      <c r="N54" s="125"/>
      <c r="O54" s="125"/>
      <c r="P54" s="125"/>
      <c r="Q54" s="125"/>
      <c r="R54" s="125"/>
      <c r="S54" s="99"/>
      <c r="T54" s="99"/>
      <c r="U54" s="147"/>
    </row>
    <row r="55" s="1" customFormat="1" ht="12" spans="1:21">
      <c r="A55" s="97"/>
      <c r="B55" s="97"/>
      <c r="C55" s="98"/>
      <c r="D55" s="99"/>
      <c r="E55" s="99"/>
      <c r="F55" s="97"/>
      <c r="G55" s="99"/>
      <c r="H55" s="100"/>
      <c r="I55" s="100"/>
      <c r="J55" s="100"/>
      <c r="K55" s="100"/>
      <c r="L55" s="124"/>
      <c r="M55" s="100"/>
      <c r="N55" s="125"/>
      <c r="O55" s="125"/>
      <c r="P55" s="125"/>
      <c r="Q55" s="125"/>
      <c r="R55" s="125"/>
      <c r="S55" s="99"/>
      <c r="T55" s="99"/>
      <c r="U55" s="147"/>
    </row>
    <row r="56" ht="15" spans="1:21">
      <c r="A56" s="101"/>
      <c r="B56" s="101"/>
      <c r="C56" s="102"/>
      <c r="D56" s="103"/>
      <c r="E56" s="99"/>
      <c r="F56" s="101"/>
      <c r="G56" s="103"/>
      <c r="H56" s="100"/>
      <c r="I56" s="126"/>
      <c r="J56" s="126"/>
      <c r="K56" s="126"/>
      <c r="L56" s="124"/>
      <c r="M56" s="100"/>
      <c r="N56" s="127"/>
      <c r="O56" s="127"/>
      <c r="P56" s="127"/>
      <c r="Q56" s="127"/>
      <c r="R56" s="127"/>
      <c r="S56" s="99"/>
      <c r="T56" s="99"/>
      <c r="U56" s="148"/>
    </row>
    <row r="57" ht="15" spans="1:21">
      <c r="A57" s="101"/>
      <c r="B57" s="101"/>
      <c r="C57" s="102"/>
      <c r="D57" s="103"/>
      <c r="E57" s="99"/>
      <c r="F57" s="101"/>
      <c r="G57" s="103"/>
      <c r="H57" s="100"/>
      <c r="I57" s="126"/>
      <c r="J57" s="126"/>
      <c r="K57" s="126"/>
      <c r="L57" s="124"/>
      <c r="M57" s="100"/>
      <c r="N57" s="127"/>
      <c r="O57" s="127"/>
      <c r="P57" s="127"/>
      <c r="Q57" s="127"/>
      <c r="R57" s="127"/>
      <c r="S57" s="99"/>
      <c r="T57" s="99"/>
      <c r="U57" s="148"/>
    </row>
    <row r="58" ht="15" spans="1:21">
      <c r="A58" s="101"/>
      <c r="B58" s="101"/>
      <c r="C58" s="102"/>
      <c r="D58" s="103"/>
      <c r="E58" s="99"/>
      <c r="F58" s="101"/>
      <c r="G58" s="103"/>
      <c r="H58" s="100"/>
      <c r="I58" s="126"/>
      <c r="J58" s="126"/>
      <c r="K58" s="126"/>
      <c r="L58" s="124"/>
      <c r="M58" s="100"/>
      <c r="N58" s="127"/>
      <c r="O58" s="127"/>
      <c r="P58" s="127"/>
      <c r="Q58" s="127"/>
      <c r="R58" s="127"/>
      <c r="S58" s="99"/>
      <c r="T58" s="99"/>
      <c r="U58" s="148"/>
    </row>
    <row r="59" ht="15" spans="1:21">
      <c r="A59" s="101"/>
      <c r="B59" s="101"/>
      <c r="C59" s="102"/>
      <c r="D59" s="103"/>
      <c r="E59" s="99"/>
      <c r="F59" s="101"/>
      <c r="G59" s="103"/>
      <c r="H59" s="100"/>
      <c r="I59" s="126"/>
      <c r="J59" s="126"/>
      <c r="K59" s="126"/>
      <c r="L59" s="124"/>
      <c r="M59" s="100"/>
      <c r="N59" s="127"/>
      <c r="O59" s="127"/>
      <c r="P59" s="127"/>
      <c r="Q59" s="127"/>
      <c r="R59" s="127"/>
      <c r="S59" s="99"/>
      <c r="T59" s="99"/>
      <c r="U59" s="148"/>
    </row>
    <row r="60" ht="15" spans="1:21">
      <c r="A60" s="101"/>
      <c r="B60" s="101"/>
      <c r="C60" s="102"/>
      <c r="D60" s="103"/>
      <c r="E60" s="99"/>
      <c r="F60" s="101"/>
      <c r="G60" s="103"/>
      <c r="H60" s="100"/>
      <c r="I60" s="126"/>
      <c r="J60" s="126"/>
      <c r="K60" s="126"/>
      <c r="L60" s="124"/>
      <c r="M60" s="100"/>
      <c r="N60" s="127"/>
      <c r="O60" s="127"/>
      <c r="P60" s="127"/>
      <c r="Q60" s="127"/>
      <c r="R60" s="127"/>
      <c r="S60" s="99"/>
      <c r="T60" s="99"/>
      <c r="U60" s="148"/>
    </row>
    <row r="61" ht="15" spans="1:21">
      <c r="A61" s="101"/>
      <c r="B61" s="101"/>
      <c r="C61" s="102"/>
      <c r="D61" s="103"/>
      <c r="E61" s="99"/>
      <c r="F61" s="101"/>
      <c r="G61" s="103"/>
      <c r="H61" s="100"/>
      <c r="I61" s="126"/>
      <c r="J61" s="126"/>
      <c r="K61" s="126"/>
      <c r="L61" s="124"/>
      <c r="M61" s="100"/>
      <c r="N61" s="127"/>
      <c r="O61" s="127"/>
      <c r="P61" s="127"/>
      <c r="Q61" s="127"/>
      <c r="R61" s="127"/>
      <c r="S61" s="99"/>
      <c r="T61" s="99"/>
      <c r="U61" s="148"/>
    </row>
    <row r="62" ht="15" spans="1:21">
      <c r="A62" s="101"/>
      <c r="B62" s="101"/>
      <c r="C62" s="102"/>
      <c r="D62" s="103"/>
      <c r="E62" s="99"/>
      <c r="F62" s="101"/>
      <c r="G62" s="103"/>
      <c r="H62" s="100"/>
      <c r="I62" s="126"/>
      <c r="J62" s="126"/>
      <c r="K62" s="126"/>
      <c r="L62" s="124"/>
      <c r="M62" s="100"/>
      <c r="N62" s="127"/>
      <c r="O62" s="127"/>
      <c r="P62" s="127"/>
      <c r="Q62" s="127"/>
      <c r="R62" s="127"/>
      <c r="S62" s="99"/>
      <c r="T62" s="99"/>
      <c r="U62" s="148"/>
    </row>
    <row r="63" ht="15" spans="1:21">
      <c r="A63" s="101"/>
      <c r="B63" s="101"/>
      <c r="C63" s="102"/>
      <c r="D63" s="103"/>
      <c r="E63" s="99"/>
      <c r="F63" s="101"/>
      <c r="G63" s="103"/>
      <c r="H63" s="100"/>
      <c r="I63" s="126"/>
      <c r="J63" s="126"/>
      <c r="K63" s="126"/>
      <c r="L63" s="124"/>
      <c r="M63" s="100"/>
      <c r="N63" s="127"/>
      <c r="O63" s="127"/>
      <c r="P63" s="127"/>
      <c r="Q63" s="127"/>
      <c r="R63" s="127"/>
      <c r="S63" s="99"/>
      <c r="T63" s="99"/>
      <c r="U63" s="148"/>
    </row>
    <row r="64" ht="15" spans="1:21">
      <c r="A64" s="101"/>
      <c r="B64" s="101"/>
      <c r="C64" s="102"/>
      <c r="D64" s="103"/>
      <c r="E64" s="99"/>
      <c r="F64" s="101"/>
      <c r="G64" s="103"/>
      <c r="H64" s="100"/>
      <c r="I64" s="126"/>
      <c r="J64" s="126"/>
      <c r="K64" s="126"/>
      <c r="L64" s="124"/>
      <c r="M64" s="100"/>
      <c r="N64" s="127"/>
      <c r="O64" s="127"/>
      <c r="P64" s="127"/>
      <c r="Q64" s="127"/>
      <c r="R64" s="127"/>
      <c r="S64" s="99"/>
      <c r="T64" s="99"/>
      <c r="U64" s="148"/>
    </row>
    <row r="65" ht="15" spans="1:21">
      <c r="A65" s="101"/>
      <c r="B65" s="101"/>
      <c r="C65" s="102"/>
      <c r="D65" s="103"/>
      <c r="E65" s="99"/>
      <c r="F65" s="101"/>
      <c r="G65" s="103"/>
      <c r="H65" s="100"/>
      <c r="I65" s="126"/>
      <c r="J65" s="126"/>
      <c r="K65" s="126"/>
      <c r="L65" s="124"/>
      <c r="M65" s="100"/>
      <c r="N65" s="127"/>
      <c r="O65" s="127"/>
      <c r="P65" s="127"/>
      <c r="Q65" s="127"/>
      <c r="R65" s="127"/>
      <c r="S65" s="99"/>
      <c r="T65" s="99"/>
      <c r="U65" s="148"/>
    </row>
    <row r="66" ht="15" spans="1:21">
      <c r="A66" s="101"/>
      <c r="B66" s="101"/>
      <c r="C66" s="102"/>
      <c r="D66" s="103"/>
      <c r="E66" s="99"/>
      <c r="F66" s="101"/>
      <c r="G66" s="103"/>
      <c r="H66" s="100"/>
      <c r="I66" s="126"/>
      <c r="J66" s="126"/>
      <c r="K66" s="126"/>
      <c r="L66" s="124"/>
      <c r="M66" s="100"/>
      <c r="N66" s="127"/>
      <c r="O66" s="127"/>
      <c r="P66" s="127"/>
      <c r="Q66" s="127"/>
      <c r="R66" s="127"/>
      <c r="S66" s="99"/>
      <c r="T66" s="99"/>
      <c r="U66" s="148"/>
    </row>
    <row r="67" ht="15" spans="1:21">
      <c r="A67" s="101"/>
      <c r="B67" s="101"/>
      <c r="C67" s="102"/>
      <c r="D67" s="103"/>
      <c r="E67" s="99"/>
      <c r="F67" s="101"/>
      <c r="G67" s="103"/>
      <c r="H67" s="100"/>
      <c r="I67" s="126"/>
      <c r="J67" s="126"/>
      <c r="K67" s="126"/>
      <c r="L67" s="124"/>
      <c r="M67" s="100"/>
      <c r="N67" s="127"/>
      <c r="O67" s="127"/>
      <c r="P67" s="127"/>
      <c r="Q67" s="127"/>
      <c r="R67" s="127"/>
      <c r="S67" s="99"/>
      <c r="T67" s="99"/>
      <c r="U67" s="148"/>
    </row>
    <row r="68" ht="15" spans="1:21">
      <c r="A68" s="101"/>
      <c r="B68" s="101"/>
      <c r="C68" s="102"/>
      <c r="D68" s="103"/>
      <c r="E68" s="99"/>
      <c r="F68" s="101"/>
      <c r="G68" s="103"/>
      <c r="H68" s="100"/>
      <c r="I68" s="126"/>
      <c r="J68" s="126"/>
      <c r="K68" s="126"/>
      <c r="L68" s="124"/>
      <c r="M68" s="100"/>
      <c r="N68" s="127"/>
      <c r="O68" s="127"/>
      <c r="P68" s="127"/>
      <c r="Q68" s="127"/>
      <c r="R68" s="127"/>
      <c r="S68" s="99"/>
      <c r="T68" s="99"/>
      <c r="U68" s="148"/>
    </row>
    <row r="69" ht="15" spans="1:21">
      <c r="A69" s="101"/>
      <c r="B69" s="101"/>
      <c r="C69" s="102"/>
      <c r="D69" s="103"/>
      <c r="E69" s="99"/>
      <c r="F69" s="101"/>
      <c r="G69" s="103"/>
      <c r="H69" s="100"/>
      <c r="I69" s="126"/>
      <c r="J69" s="126"/>
      <c r="K69" s="126"/>
      <c r="L69" s="124"/>
      <c r="M69" s="100"/>
      <c r="N69" s="127"/>
      <c r="O69" s="127"/>
      <c r="P69" s="127"/>
      <c r="Q69" s="127"/>
      <c r="R69" s="127"/>
      <c r="S69" s="99"/>
      <c r="T69" s="99"/>
      <c r="U69" s="148"/>
    </row>
  </sheetData>
  <mergeCells count="27">
    <mergeCell ref="A1:B1"/>
    <mergeCell ref="A2:U2"/>
    <mergeCell ref="H3:R3"/>
    <mergeCell ref="I4:M4"/>
    <mergeCell ref="N4:Q4"/>
    <mergeCell ref="B6:G6"/>
    <mergeCell ref="B18:G18"/>
    <mergeCell ref="A27:G27"/>
    <mergeCell ref="B28:G28"/>
    <mergeCell ref="B36:G36"/>
    <mergeCell ref="B38:G38"/>
    <mergeCell ref="A41:G41"/>
    <mergeCell ref="A42:G42"/>
    <mergeCell ref="A3:A5"/>
    <mergeCell ref="A6:A26"/>
    <mergeCell ref="A28:A40"/>
    <mergeCell ref="B3:B5"/>
    <mergeCell ref="C3:C5"/>
    <mergeCell ref="D3:D5"/>
    <mergeCell ref="E3:E5"/>
    <mergeCell ref="F3:F5"/>
    <mergeCell ref="G3:G5"/>
    <mergeCell ref="H4:H5"/>
    <mergeCell ref="R4:R5"/>
    <mergeCell ref="S3:S5"/>
    <mergeCell ref="T3:T5"/>
    <mergeCell ref="U3:U5"/>
  </mergeCells>
  <dataValidations count="2">
    <dataValidation allowBlank="1" showInputMessage="1" showErrorMessage="1" sqref="E39 T39"/>
    <dataValidation type="textLength" operator="greaterThan" allowBlank="1" showInputMessage="1" showErrorMessage="1" sqref="D39:D40">
      <formula1>1</formula1>
    </dataValidation>
  </dataValidations>
  <pageMargins left="0.629166666666667" right="0.511805555555556" top="0.432638888888889" bottom="0.0777777777777778" header="0.313888888888889" footer="0.313888888888889"/>
  <pageSetup paperSize="9" scale="80" fitToHeight="0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表2</vt:lpstr>
      <vt:lpstr>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CoCo丶</cp:lastModifiedBy>
  <dcterms:created xsi:type="dcterms:W3CDTF">2006-09-13T11:21:00Z</dcterms:created>
  <cp:lastPrinted>2019-03-04T04:09:00Z</cp:lastPrinted>
  <dcterms:modified xsi:type="dcterms:W3CDTF">2019-03-14T01:49:14Z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