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5" yWindow="-15" windowWidth="167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Sheet1!$A$6:$S$22</definedName>
    <definedName name="_xlnm.Print_Titles" localSheetId="0">Sheet1!$1:$6</definedName>
  </definedNames>
  <calcPr calcId="125725"/>
  <fileRecoveryPr autoRecover="0"/>
</workbook>
</file>

<file path=xl/calcChain.xml><?xml version="1.0" encoding="utf-8"?>
<calcChain xmlns="http://schemas.openxmlformats.org/spreadsheetml/2006/main">
  <c r="D21" i="1"/>
  <c r="J17"/>
  <c r="K7"/>
  <c r="J16"/>
  <c r="J12"/>
  <c r="J13"/>
  <c r="J14"/>
  <c r="J15"/>
  <c r="J11"/>
  <c r="J9"/>
  <c r="J10"/>
  <c r="E20"/>
  <c r="E21"/>
  <c r="E22"/>
  <c r="D22" s="1"/>
  <c r="E8"/>
  <c r="J20"/>
  <c r="E19"/>
  <c r="E18"/>
  <c r="N7"/>
  <c r="M7"/>
  <c r="L7"/>
  <c r="I7"/>
  <c r="H7"/>
  <c r="G7"/>
  <c r="F7"/>
  <c r="D8" l="1"/>
  <c r="J7"/>
  <c r="D20"/>
  <c r="D18"/>
  <c r="D19"/>
  <c r="E7"/>
  <c r="D7" l="1"/>
</calcChain>
</file>

<file path=xl/sharedStrings.xml><?xml version="1.0" encoding="utf-8"?>
<sst xmlns="http://schemas.openxmlformats.org/spreadsheetml/2006/main" count="69" uniqueCount="53">
  <si>
    <t>附件：</t>
  </si>
  <si>
    <t>单位：万元</t>
  </si>
  <si>
    <t>序号</t>
  </si>
  <si>
    <t>下达资金单位</t>
  </si>
  <si>
    <t>项目类别</t>
  </si>
  <si>
    <t>资金</t>
  </si>
  <si>
    <t>功能科目</t>
  </si>
  <si>
    <t>政府经济分类</t>
  </si>
  <si>
    <t>备注</t>
  </si>
  <si>
    <t>合计</t>
  </si>
  <si>
    <t>专项扶贫</t>
  </si>
  <si>
    <t>涉农整合</t>
  </si>
  <si>
    <t>小计</t>
  </si>
  <si>
    <t>中</t>
  </si>
  <si>
    <t>省</t>
  </si>
  <si>
    <t>市</t>
  </si>
  <si>
    <t>区</t>
  </si>
  <si>
    <t>文号</t>
  </si>
  <si>
    <t>文件名称</t>
  </si>
  <si>
    <t>农业局</t>
  </si>
  <si>
    <t>发改局</t>
  </si>
  <si>
    <t>上级对应资金文件</t>
    <phoneticPr fontId="1" type="noConversion"/>
  </si>
  <si>
    <t>周陵管委会</t>
    <phoneticPr fontId="1" type="noConversion"/>
  </si>
  <si>
    <t>生猪养殖基地建设项目</t>
  </si>
  <si>
    <t>产业发展项目</t>
    <phoneticPr fontId="1" type="noConversion"/>
  </si>
  <si>
    <t>2020年第三批统筹整合财政涉农资金分配表</t>
    <phoneticPr fontId="1" type="noConversion"/>
  </si>
  <si>
    <t>关于批复2020年度区级部门预算的通知</t>
    <phoneticPr fontId="1" type="noConversion"/>
  </si>
  <si>
    <t>铜印财发
（2020）8号</t>
    <phoneticPr fontId="1" type="noConversion"/>
  </si>
  <si>
    <t>扶贫局</t>
    <phoneticPr fontId="1" type="noConversion"/>
  </si>
  <si>
    <t>金融扶贫项目</t>
    <phoneticPr fontId="1" type="noConversion"/>
  </si>
  <si>
    <t>通组路项目</t>
    <phoneticPr fontId="1" type="noConversion"/>
  </si>
  <si>
    <t>果业局</t>
    <phoneticPr fontId="1" type="noConversion"/>
  </si>
  <si>
    <t>农业产业类</t>
    <phoneticPr fontId="1" type="noConversion"/>
  </si>
  <si>
    <t>交通局</t>
    <phoneticPr fontId="1" type="noConversion"/>
  </si>
  <si>
    <t>铜财农                   （2019）88号</t>
    <phoneticPr fontId="1" type="noConversion"/>
  </si>
  <si>
    <r>
      <rPr>
        <sz val="9"/>
        <color indexed="8"/>
        <rFont val="宋体"/>
        <family val="3"/>
        <charset val="134"/>
        <scheme val="minor"/>
      </rPr>
      <t>铜财建
（2019）205号</t>
    </r>
    <phoneticPr fontId="1" type="noConversion"/>
  </si>
  <si>
    <t>关于提前下达中央2020年车辆购置税收入补助地方用于贫困地区农村公路建设资金的通知</t>
    <phoneticPr fontId="1" type="noConversion"/>
  </si>
  <si>
    <t>关于下达2019年农田建设省级财政配套补助资金的通知</t>
    <phoneticPr fontId="1" type="noConversion"/>
  </si>
  <si>
    <t>铜财农                  （2019）127号</t>
    <phoneticPr fontId="1" type="noConversion"/>
  </si>
  <si>
    <t>关于提前下达2020年省级水利发展资金的通知</t>
    <phoneticPr fontId="1" type="noConversion"/>
  </si>
  <si>
    <t>铜财农                                     （2019）137号</t>
    <phoneticPr fontId="1" type="noConversion"/>
  </si>
  <si>
    <t>关于下达2019年美丽乡村建设资金的通知</t>
    <phoneticPr fontId="1" type="noConversion"/>
  </si>
  <si>
    <t>关于提前下达2020年省级果业专项资金预算的通知</t>
    <phoneticPr fontId="1" type="noConversion"/>
  </si>
  <si>
    <t>铜财农                                     （2019）144号</t>
    <phoneticPr fontId="1" type="noConversion"/>
  </si>
  <si>
    <t>关于下达2020年省级农业专项（农业绿色生产发展等）资金预算的通知</t>
    <phoneticPr fontId="1" type="noConversion"/>
  </si>
  <si>
    <t>铜财农                                     （2020）2号</t>
    <phoneticPr fontId="1" type="noConversion"/>
  </si>
  <si>
    <t>铜财农改
（2019）14号</t>
    <phoneticPr fontId="1" type="noConversion"/>
  </si>
  <si>
    <t>关于提前下达2020年中央农村综合改革转移支付预算的通知</t>
    <phoneticPr fontId="1" type="noConversion"/>
  </si>
  <si>
    <t>关于提前下达2020年中央财政农田建设补助资金的通知</t>
    <phoneticPr fontId="1" type="noConversion"/>
  </si>
  <si>
    <r>
      <t>铜财农                                     （2019）143号</t>
    </r>
    <r>
      <rPr>
        <sz val="9"/>
        <rFont val="宋体"/>
        <family val="3"/>
        <charset val="134"/>
      </rPr>
      <t/>
    </r>
  </si>
  <si>
    <t>关于下达2020年中央财政农业生产发展资金预算的通知</t>
    <phoneticPr fontId="1" type="noConversion"/>
  </si>
  <si>
    <t>铜财农                                     （2020）3号</t>
  </si>
  <si>
    <t>巷道硬化项目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</si>
</sst>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0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1"/>
      <name val="仿宋_GB2312"/>
      <family val="3"/>
      <charset val="134"/>
    </font>
    <font>
      <sz val="24"/>
      <color indexed="8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2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2">
    <cellStyle name="常规" xfId="0" builtinId="0"/>
    <cellStyle name="常规 10" xfId="4"/>
    <cellStyle name="常规 11" xfId="5"/>
    <cellStyle name="常规 12" xfId="6"/>
    <cellStyle name="常规 13" xfId="7"/>
    <cellStyle name="常规 14" xfId="8"/>
    <cellStyle name="常规 15" xfId="9"/>
    <cellStyle name="常规 16" xfId="10"/>
    <cellStyle name="常规 17" xfId="11"/>
    <cellStyle name="常规 18" xfId="12"/>
    <cellStyle name="常规 19" xfId="13"/>
    <cellStyle name="常规 20" xfId="14"/>
    <cellStyle name="常规 21" xfId="1"/>
    <cellStyle name="常规 22" xfId="2"/>
    <cellStyle name="常规 23" xfId="15"/>
    <cellStyle name="常规 24" xfId="16"/>
    <cellStyle name="常规 25" xfId="17"/>
    <cellStyle name="常规 26" xfId="18"/>
    <cellStyle name="常规 27" xfId="19"/>
    <cellStyle name="常规 28" xfId="20"/>
    <cellStyle name="常规 29" xfId="21"/>
    <cellStyle name="常规 9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tabSelected="1" zoomScale="90" zoomScaleNormal="90" workbookViewId="0">
      <selection activeCell="Q19" sqref="Q19:R19"/>
    </sheetView>
  </sheetViews>
  <sheetFormatPr defaultRowHeight="13.5"/>
  <cols>
    <col min="1" max="1" width="2.875" style="2" customWidth="1"/>
    <col min="2" max="2" width="6.75" style="2" customWidth="1"/>
    <col min="3" max="3" width="8.5" style="2" customWidth="1"/>
    <col min="4" max="5" width="10.375" style="2" customWidth="1"/>
    <col min="6" max="6" width="8.125" style="2" customWidth="1"/>
    <col min="7" max="7" width="8.625" style="2" customWidth="1"/>
    <col min="8" max="8" width="8" style="2" customWidth="1"/>
    <col min="9" max="14" width="10.375" style="2" customWidth="1"/>
    <col min="15" max="15" width="12.5" style="5" customWidth="1"/>
    <col min="16" max="16" width="33.75" style="2" customWidth="1"/>
    <col min="17" max="17" width="9.5" style="2" customWidth="1"/>
    <col min="18" max="18" width="8" style="2" customWidth="1"/>
    <col min="19" max="19" width="6.125" style="2" customWidth="1"/>
    <col min="20" max="20" width="10.375" style="2" customWidth="1"/>
    <col min="21" max="16384" width="9" style="2"/>
  </cols>
  <sheetData>
    <row r="1" spans="1:19" ht="21.7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9" ht="31.5" customHeight="1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16.5" customHeight="1">
      <c r="Q3" s="21" t="s">
        <v>1</v>
      </c>
      <c r="R3" s="21"/>
      <c r="S3" s="21"/>
    </row>
    <row r="4" spans="1:19" ht="22.5" customHeight="1">
      <c r="A4" s="25" t="s">
        <v>2</v>
      </c>
      <c r="B4" s="25" t="s">
        <v>3</v>
      </c>
      <c r="C4" s="25" t="s">
        <v>4</v>
      </c>
      <c r="D4" s="22" t="s">
        <v>5</v>
      </c>
      <c r="E4" s="23"/>
      <c r="F4" s="23"/>
      <c r="G4" s="23"/>
      <c r="H4" s="23"/>
      <c r="I4" s="23"/>
      <c r="J4" s="23"/>
      <c r="K4" s="23"/>
      <c r="L4" s="23"/>
      <c r="M4" s="23"/>
      <c r="N4" s="24"/>
      <c r="O4" s="34" t="s">
        <v>21</v>
      </c>
      <c r="P4" s="35"/>
      <c r="Q4" s="25" t="s">
        <v>6</v>
      </c>
      <c r="R4" s="25" t="s">
        <v>7</v>
      </c>
      <c r="S4" s="25" t="s">
        <v>8</v>
      </c>
    </row>
    <row r="5" spans="1:19" ht="22.5" customHeight="1">
      <c r="A5" s="26"/>
      <c r="B5" s="26"/>
      <c r="C5" s="26"/>
      <c r="D5" s="25" t="s">
        <v>9</v>
      </c>
      <c r="E5" s="22" t="s">
        <v>10</v>
      </c>
      <c r="F5" s="23"/>
      <c r="G5" s="23"/>
      <c r="H5" s="23"/>
      <c r="I5" s="24"/>
      <c r="J5" s="22" t="s">
        <v>11</v>
      </c>
      <c r="K5" s="23"/>
      <c r="L5" s="23"/>
      <c r="M5" s="23"/>
      <c r="N5" s="24"/>
      <c r="O5" s="36"/>
      <c r="P5" s="37"/>
      <c r="Q5" s="26"/>
      <c r="R5" s="26"/>
      <c r="S5" s="26"/>
    </row>
    <row r="6" spans="1:19" ht="22.5" customHeight="1">
      <c r="A6" s="27"/>
      <c r="B6" s="27"/>
      <c r="C6" s="27"/>
      <c r="D6" s="27"/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12</v>
      </c>
      <c r="K6" s="3" t="s">
        <v>13</v>
      </c>
      <c r="L6" s="3" t="s">
        <v>14</v>
      </c>
      <c r="M6" s="3" t="s">
        <v>15</v>
      </c>
      <c r="N6" s="3" t="s">
        <v>16</v>
      </c>
      <c r="O6" s="3" t="s">
        <v>17</v>
      </c>
      <c r="P6" s="3" t="s">
        <v>18</v>
      </c>
      <c r="Q6" s="27"/>
      <c r="R6" s="27"/>
      <c r="S6" s="27"/>
    </row>
    <row r="7" spans="1:19" s="6" customFormat="1" ht="32.25" customHeight="1">
      <c r="A7" s="4"/>
      <c r="B7" s="38" t="s">
        <v>9</v>
      </c>
      <c r="C7" s="39"/>
      <c r="D7" s="14">
        <f>E7+J7</f>
        <v>5788.88</v>
      </c>
      <c r="E7" s="14">
        <f t="shared" ref="E7:N7" si="0">SUM(E8:E22)</f>
        <v>2160</v>
      </c>
      <c r="F7" s="14">
        <f t="shared" si="0"/>
        <v>0</v>
      </c>
      <c r="G7" s="14">
        <f t="shared" si="0"/>
        <v>0</v>
      </c>
      <c r="H7" s="14">
        <f t="shared" si="0"/>
        <v>0</v>
      </c>
      <c r="I7" s="14">
        <f t="shared" si="0"/>
        <v>2160</v>
      </c>
      <c r="J7" s="14">
        <f t="shared" si="0"/>
        <v>3628.88</v>
      </c>
      <c r="K7" s="14">
        <f t="shared" si="0"/>
        <v>2935.5</v>
      </c>
      <c r="L7" s="14">
        <f t="shared" si="0"/>
        <v>548.38</v>
      </c>
      <c r="M7" s="14">
        <f t="shared" si="0"/>
        <v>145</v>
      </c>
      <c r="N7" s="14">
        <f t="shared" si="0"/>
        <v>0</v>
      </c>
      <c r="O7" s="4"/>
      <c r="P7" s="4"/>
      <c r="Q7" s="4"/>
      <c r="R7" s="4"/>
      <c r="S7" s="4"/>
    </row>
    <row r="8" spans="1:19" s="6" customFormat="1" ht="31.5" customHeight="1">
      <c r="A8" s="28">
        <v>1</v>
      </c>
      <c r="B8" s="40" t="s">
        <v>19</v>
      </c>
      <c r="C8" s="40" t="s">
        <v>24</v>
      </c>
      <c r="D8" s="31">
        <f>E9+J9+J10+J11+J12+J13+J14+J15+J16+J17+E8</f>
        <v>2824.38</v>
      </c>
      <c r="E8" s="15">
        <f>SUM(F8:I10)</f>
        <v>145.5</v>
      </c>
      <c r="F8" s="15"/>
      <c r="G8" s="15"/>
      <c r="H8" s="15"/>
      <c r="I8" s="15">
        <v>145.5</v>
      </c>
      <c r="J8" s="16"/>
      <c r="K8" s="15"/>
      <c r="L8" s="15"/>
      <c r="M8" s="15"/>
      <c r="N8" s="15"/>
      <c r="O8" s="9" t="s">
        <v>27</v>
      </c>
      <c r="P8" s="10" t="s">
        <v>26</v>
      </c>
      <c r="Q8" s="17">
        <v>2130505</v>
      </c>
      <c r="R8" s="17">
        <v>50302</v>
      </c>
      <c r="S8" s="1"/>
    </row>
    <row r="9" spans="1:19" s="6" customFormat="1" ht="31.5" customHeight="1">
      <c r="A9" s="29"/>
      <c r="B9" s="41"/>
      <c r="C9" s="41"/>
      <c r="D9" s="32"/>
      <c r="E9" s="16"/>
      <c r="F9" s="15"/>
      <c r="G9" s="15"/>
      <c r="H9" s="15"/>
      <c r="I9" s="15"/>
      <c r="J9" s="15">
        <f t="shared" ref="J9:J10" si="1">K9+L9+M9+N9</f>
        <v>159.38</v>
      </c>
      <c r="K9" s="15"/>
      <c r="L9" s="15">
        <v>159.38</v>
      </c>
      <c r="M9" s="15"/>
      <c r="N9" s="15"/>
      <c r="O9" s="11" t="s">
        <v>34</v>
      </c>
      <c r="P9" s="13" t="s">
        <v>37</v>
      </c>
      <c r="Q9" s="17">
        <v>2130505</v>
      </c>
      <c r="R9" s="17">
        <v>50302</v>
      </c>
      <c r="S9" s="1"/>
    </row>
    <row r="10" spans="1:19" s="6" customFormat="1" ht="36" customHeight="1">
      <c r="A10" s="29"/>
      <c r="B10" s="41"/>
      <c r="C10" s="41"/>
      <c r="D10" s="32"/>
      <c r="E10" s="16"/>
      <c r="F10" s="17"/>
      <c r="G10" s="17"/>
      <c r="H10" s="17"/>
      <c r="I10" s="17"/>
      <c r="J10" s="15">
        <f t="shared" si="1"/>
        <v>114</v>
      </c>
      <c r="K10" s="15">
        <v>114</v>
      </c>
      <c r="L10" s="15"/>
      <c r="M10" s="15"/>
      <c r="N10" s="15"/>
      <c r="O10" s="12" t="s">
        <v>35</v>
      </c>
      <c r="P10" s="10" t="s">
        <v>36</v>
      </c>
      <c r="Q10" s="17">
        <v>2130505</v>
      </c>
      <c r="R10" s="17">
        <v>50302</v>
      </c>
      <c r="S10" s="1"/>
    </row>
    <row r="11" spans="1:19" s="6" customFormat="1" ht="28.5" customHeight="1">
      <c r="A11" s="29"/>
      <c r="B11" s="41"/>
      <c r="C11" s="41"/>
      <c r="D11" s="32"/>
      <c r="E11" s="16"/>
      <c r="F11" s="17"/>
      <c r="G11" s="17"/>
      <c r="H11" s="17"/>
      <c r="I11" s="17"/>
      <c r="J11" s="15">
        <f t="shared" ref="J11:J17" si="2">K11+L11+M11+N11</f>
        <v>189</v>
      </c>
      <c r="K11" s="15"/>
      <c r="L11" s="15">
        <v>189</v>
      </c>
      <c r="M11" s="15"/>
      <c r="N11" s="15"/>
      <c r="O11" s="12" t="s">
        <v>38</v>
      </c>
      <c r="P11" s="10" t="s">
        <v>39</v>
      </c>
      <c r="Q11" s="17">
        <v>2130505</v>
      </c>
      <c r="R11" s="17">
        <v>50302</v>
      </c>
      <c r="S11" s="1"/>
    </row>
    <row r="12" spans="1:19" s="6" customFormat="1" ht="28.5" customHeight="1">
      <c r="A12" s="29"/>
      <c r="B12" s="41"/>
      <c r="C12" s="41"/>
      <c r="D12" s="32"/>
      <c r="E12" s="16"/>
      <c r="F12" s="17"/>
      <c r="G12" s="17"/>
      <c r="H12" s="17"/>
      <c r="I12" s="17"/>
      <c r="J12" s="15">
        <f t="shared" si="2"/>
        <v>145</v>
      </c>
      <c r="K12" s="15"/>
      <c r="L12" s="15"/>
      <c r="M12" s="15">
        <v>145</v>
      </c>
      <c r="N12" s="15"/>
      <c r="O12" s="12" t="s">
        <v>40</v>
      </c>
      <c r="P12" s="10" t="s">
        <v>41</v>
      </c>
      <c r="Q12" s="17">
        <v>2130505</v>
      </c>
      <c r="R12" s="17">
        <v>50302</v>
      </c>
      <c r="S12" s="1"/>
    </row>
    <row r="13" spans="1:19" s="6" customFormat="1" ht="34.5" customHeight="1">
      <c r="A13" s="29"/>
      <c r="B13" s="41"/>
      <c r="C13" s="41"/>
      <c r="D13" s="32"/>
      <c r="E13" s="16"/>
      <c r="F13" s="17"/>
      <c r="G13" s="17"/>
      <c r="H13" s="17"/>
      <c r="I13" s="17"/>
      <c r="J13" s="15">
        <f t="shared" si="2"/>
        <v>100</v>
      </c>
      <c r="K13" s="15"/>
      <c r="L13" s="15">
        <v>100</v>
      </c>
      <c r="M13" s="15"/>
      <c r="N13" s="15"/>
      <c r="O13" s="12" t="s">
        <v>43</v>
      </c>
      <c r="P13" s="10" t="s">
        <v>42</v>
      </c>
      <c r="Q13" s="17">
        <v>2130505</v>
      </c>
      <c r="R13" s="17">
        <v>50302</v>
      </c>
      <c r="S13" s="1"/>
    </row>
    <row r="14" spans="1:19" s="6" customFormat="1" ht="33.75" customHeight="1">
      <c r="A14" s="29"/>
      <c r="B14" s="41"/>
      <c r="C14" s="41"/>
      <c r="D14" s="32"/>
      <c r="E14" s="16"/>
      <c r="F14" s="17"/>
      <c r="G14" s="17"/>
      <c r="H14" s="17"/>
      <c r="I14" s="17"/>
      <c r="J14" s="15">
        <f t="shared" si="2"/>
        <v>100</v>
      </c>
      <c r="K14" s="15"/>
      <c r="L14" s="15">
        <v>100</v>
      </c>
      <c r="M14" s="15"/>
      <c r="N14" s="15"/>
      <c r="O14" s="12" t="s">
        <v>45</v>
      </c>
      <c r="P14" s="10" t="s">
        <v>44</v>
      </c>
      <c r="Q14" s="17">
        <v>2130505</v>
      </c>
      <c r="R14" s="17">
        <v>50302</v>
      </c>
      <c r="S14" s="1"/>
    </row>
    <row r="15" spans="1:19" s="6" customFormat="1" ht="42" customHeight="1">
      <c r="A15" s="29"/>
      <c r="B15" s="41"/>
      <c r="C15" s="41"/>
      <c r="D15" s="32"/>
      <c r="E15" s="16"/>
      <c r="F15" s="17"/>
      <c r="G15" s="17"/>
      <c r="H15" s="17"/>
      <c r="I15" s="17"/>
      <c r="J15" s="15">
        <f t="shared" si="2"/>
        <v>934</v>
      </c>
      <c r="K15" s="15">
        <v>934</v>
      </c>
      <c r="L15" s="15"/>
      <c r="M15" s="15"/>
      <c r="N15" s="15"/>
      <c r="O15" s="12" t="s">
        <v>46</v>
      </c>
      <c r="P15" s="10" t="s">
        <v>47</v>
      </c>
      <c r="Q15" s="17">
        <v>2130505</v>
      </c>
      <c r="R15" s="17">
        <v>50302</v>
      </c>
      <c r="S15" s="1"/>
    </row>
    <row r="16" spans="1:19" s="6" customFormat="1" ht="36" customHeight="1">
      <c r="A16" s="29"/>
      <c r="B16" s="41"/>
      <c r="C16" s="41"/>
      <c r="D16" s="32"/>
      <c r="E16" s="16"/>
      <c r="F16" s="17"/>
      <c r="G16" s="17"/>
      <c r="H16" s="17"/>
      <c r="I16" s="17"/>
      <c r="J16" s="15">
        <f t="shared" si="2"/>
        <v>737.5</v>
      </c>
      <c r="K16" s="15">
        <v>737.5</v>
      </c>
      <c r="L16" s="15"/>
      <c r="M16" s="15"/>
      <c r="N16" s="15"/>
      <c r="O16" s="12" t="s">
        <v>49</v>
      </c>
      <c r="P16" s="10" t="s">
        <v>48</v>
      </c>
      <c r="Q16" s="17">
        <v>2130505</v>
      </c>
      <c r="R16" s="17">
        <v>50302</v>
      </c>
      <c r="S16" s="1"/>
    </row>
    <row r="17" spans="1:19" s="6" customFormat="1" ht="36" customHeight="1">
      <c r="A17" s="30"/>
      <c r="B17" s="42"/>
      <c r="C17" s="42"/>
      <c r="D17" s="33"/>
      <c r="E17" s="16"/>
      <c r="F17" s="17"/>
      <c r="G17" s="17"/>
      <c r="H17" s="17"/>
      <c r="I17" s="17"/>
      <c r="J17" s="15">
        <f t="shared" si="2"/>
        <v>200</v>
      </c>
      <c r="K17" s="15">
        <v>200</v>
      </c>
      <c r="L17" s="15"/>
      <c r="M17" s="15"/>
      <c r="N17" s="15"/>
      <c r="O17" s="12" t="s">
        <v>51</v>
      </c>
      <c r="P17" s="10" t="s">
        <v>50</v>
      </c>
      <c r="Q17" s="17">
        <v>2130505</v>
      </c>
      <c r="R17" s="17">
        <v>50302</v>
      </c>
      <c r="S17" s="1"/>
    </row>
    <row r="18" spans="1:19" s="6" customFormat="1" ht="39.75" customHeight="1">
      <c r="A18" s="17">
        <v>2</v>
      </c>
      <c r="B18" s="7" t="s">
        <v>20</v>
      </c>
      <c r="C18" s="7" t="s">
        <v>52</v>
      </c>
      <c r="D18" s="15">
        <f>E18+J18</f>
        <v>100</v>
      </c>
      <c r="E18" s="15">
        <f>SUM(F18:I18)</f>
        <v>100</v>
      </c>
      <c r="F18" s="17"/>
      <c r="G18" s="17"/>
      <c r="H18" s="17"/>
      <c r="I18" s="15">
        <v>100</v>
      </c>
      <c r="J18" s="15"/>
      <c r="K18" s="15"/>
      <c r="L18" s="17"/>
      <c r="M18" s="17"/>
      <c r="N18" s="17"/>
      <c r="O18" s="9" t="s">
        <v>27</v>
      </c>
      <c r="P18" s="10" t="s">
        <v>26</v>
      </c>
      <c r="Q18" s="17">
        <v>2130504</v>
      </c>
      <c r="R18" s="17">
        <v>50302</v>
      </c>
      <c r="S18" s="1"/>
    </row>
    <row r="19" spans="1:19" s="6" customFormat="1" ht="39.75" customHeight="1">
      <c r="A19" s="17">
        <v>3</v>
      </c>
      <c r="B19" s="7" t="s">
        <v>28</v>
      </c>
      <c r="C19" s="7" t="s">
        <v>29</v>
      </c>
      <c r="D19" s="15">
        <f>E19+J19</f>
        <v>40</v>
      </c>
      <c r="E19" s="15">
        <f>SUM(F19:I19)</f>
        <v>40</v>
      </c>
      <c r="F19" s="17"/>
      <c r="G19" s="17"/>
      <c r="H19" s="17"/>
      <c r="I19" s="15">
        <v>40</v>
      </c>
      <c r="J19" s="15"/>
      <c r="K19" s="15"/>
      <c r="L19" s="17"/>
      <c r="M19" s="17"/>
      <c r="N19" s="17"/>
      <c r="O19" s="9" t="s">
        <v>27</v>
      </c>
      <c r="P19" s="10" t="s">
        <v>26</v>
      </c>
      <c r="Q19" s="17">
        <v>2130507</v>
      </c>
      <c r="R19" s="17">
        <v>50903</v>
      </c>
      <c r="S19" s="1"/>
    </row>
    <row r="20" spans="1:19" s="6" customFormat="1" ht="45" customHeight="1">
      <c r="A20" s="17">
        <v>4</v>
      </c>
      <c r="B20" s="7" t="s">
        <v>22</v>
      </c>
      <c r="C20" s="7" t="s">
        <v>23</v>
      </c>
      <c r="D20" s="15">
        <f>E20+J20</f>
        <v>950</v>
      </c>
      <c r="E20" s="15">
        <f t="shared" ref="E20:E22" si="3">SUM(F20:I20)</f>
        <v>0</v>
      </c>
      <c r="F20" s="17"/>
      <c r="G20" s="17"/>
      <c r="H20" s="17"/>
      <c r="I20" s="15"/>
      <c r="J20" s="15">
        <f>SUM(K20:N22)</f>
        <v>950</v>
      </c>
      <c r="K20" s="15">
        <v>950</v>
      </c>
      <c r="L20" s="17"/>
      <c r="M20" s="17"/>
      <c r="N20" s="17"/>
      <c r="O20" s="12" t="s">
        <v>35</v>
      </c>
      <c r="P20" s="10" t="s">
        <v>36</v>
      </c>
      <c r="Q20" s="17">
        <v>2130505</v>
      </c>
      <c r="R20" s="17">
        <v>50601</v>
      </c>
      <c r="S20" s="1"/>
    </row>
    <row r="21" spans="1:19" s="6" customFormat="1" ht="33.75" customHeight="1">
      <c r="A21" s="18">
        <v>5</v>
      </c>
      <c r="B21" s="8" t="s">
        <v>31</v>
      </c>
      <c r="C21" s="8" t="s">
        <v>32</v>
      </c>
      <c r="D21" s="15">
        <f>E21+J21</f>
        <v>770</v>
      </c>
      <c r="E21" s="15">
        <f t="shared" si="3"/>
        <v>770</v>
      </c>
      <c r="F21" s="17"/>
      <c r="G21" s="17"/>
      <c r="H21" s="17"/>
      <c r="I21" s="15">
        <v>770</v>
      </c>
      <c r="J21" s="16"/>
      <c r="K21" s="17"/>
      <c r="L21" s="17"/>
      <c r="M21" s="17"/>
      <c r="N21" s="17"/>
      <c r="O21" s="9" t="s">
        <v>27</v>
      </c>
      <c r="P21" s="10" t="s">
        <v>26</v>
      </c>
      <c r="Q21" s="17">
        <v>2130505</v>
      </c>
      <c r="R21" s="17">
        <v>50302</v>
      </c>
      <c r="S21" s="1"/>
    </row>
    <row r="22" spans="1:19" s="6" customFormat="1" ht="30.75" customHeight="1">
      <c r="A22" s="17">
        <v>6</v>
      </c>
      <c r="B22" s="7" t="s">
        <v>33</v>
      </c>
      <c r="C22" s="7" t="s">
        <v>30</v>
      </c>
      <c r="D22" s="15">
        <f t="shared" ref="D22" si="4">E22+J22</f>
        <v>1104.5</v>
      </c>
      <c r="E22" s="15">
        <f t="shared" si="3"/>
        <v>1104.5</v>
      </c>
      <c r="F22" s="17"/>
      <c r="G22" s="17"/>
      <c r="H22" s="17"/>
      <c r="I22" s="15">
        <v>1104.5</v>
      </c>
      <c r="J22" s="16"/>
      <c r="K22" s="17"/>
      <c r="L22" s="17"/>
      <c r="M22" s="17"/>
      <c r="N22" s="17"/>
      <c r="O22" s="9" t="s">
        <v>27</v>
      </c>
      <c r="P22" s="10" t="s">
        <v>26</v>
      </c>
      <c r="Q22" s="17">
        <v>2130505</v>
      </c>
      <c r="R22" s="17">
        <v>50302</v>
      </c>
      <c r="S22" s="1"/>
    </row>
  </sheetData>
  <autoFilter ref="A6:S22">
    <extLst/>
  </autoFilter>
  <mergeCells count="19">
    <mergeCell ref="A8:A17"/>
    <mergeCell ref="D8:D17"/>
    <mergeCell ref="O4:P5"/>
    <mergeCell ref="D5:D6"/>
    <mergeCell ref="B7:C7"/>
    <mergeCell ref="C8:C17"/>
    <mergeCell ref="B8:B17"/>
    <mergeCell ref="A1:R1"/>
    <mergeCell ref="A2:S2"/>
    <mergeCell ref="Q3:S3"/>
    <mergeCell ref="D4:N4"/>
    <mergeCell ref="E5:I5"/>
    <mergeCell ref="J5:N5"/>
    <mergeCell ref="R4:R6"/>
    <mergeCell ref="S4:S6"/>
    <mergeCell ref="B4:B6"/>
    <mergeCell ref="A4:A6"/>
    <mergeCell ref="C4:C6"/>
    <mergeCell ref="Q4:Q6"/>
  </mergeCells>
  <phoneticPr fontId="1" type="noConversion"/>
  <printOptions horizontalCentered="1"/>
  <pageMargins left="0.19685039370078741" right="7.874015748031496E-2" top="0.31496062992125984" bottom="0.31496062992125984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China</cp:lastModifiedBy>
  <cp:lastPrinted>2020-03-11T07:11:15Z</cp:lastPrinted>
  <dcterms:created xsi:type="dcterms:W3CDTF">2018-12-13T01:33:00Z</dcterms:created>
  <dcterms:modified xsi:type="dcterms:W3CDTF">2020-07-20T03:01:16Z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