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2"/>
  </bookViews>
  <sheets>
    <sheet name="附表1" sheetId="3" r:id="rId1"/>
    <sheet name="附表2" sheetId="2" r:id="rId2"/>
    <sheet name="附件2  项目明细表" sheetId="1" r:id="rId3"/>
  </sheets>
  <definedNames>
    <definedName name="_xlnm.Print_Titles" localSheetId="0">附表1!$1:$7</definedName>
    <definedName name="_xlnm.Print_Titles" localSheetId="2">'附件2  项目明细表'!$2:$6</definedName>
  </definedNames>
  <calcPr calcId="144525"/>
</workbook>
</file>

<file path=xl/sharedStrings.xml><?xml version="1.0" encoding="utf-8"?>
<sst xmlns="http://schemas.openxmlformats.org/spreadsheetml/2006/main" count="697" uniqueCount="498">
  <si>
    <t>附表1</t>
  </si>
  <si>
    <t>印台区2019年统筹整合财政涉农资金中期调整明细表</t>
  </si>
  <si>
    <t>填报单位（盖章）：印台区财政局                     填报日期：2019年8月7日</t>
  </si>
  <si>
    <r>
      <rPr>
        <b/>
        <sz val="11"/>
        <rFont val="宋体"/>
        <charset val="134"/>
        <scheme val="minor"/>
      </rPr>
      <t>序</t>
    </r>
    <r>
      <rPr>
        <b/>
        <sz val="11"/>
        <color indexed="8"/>
        <rFont val="宋体"/>
        <charset val="134"/>
        <scheme val="minor"/>
      </rPr>
      <t xml:space="preserve">
号</t>
    </r>
  </si>
  <si>
    <t>财政资金名称</t>
  </si>
  <si>
    <t>本年度计划整合数（万元）</t>
  </si>
  <si>
    <t>整合后资金实际投向（万元）</t>
  </si>
  <si>
    <t>备注</t>
  </si>
  <si>
    <t>农业生产
发展</t>
  </si>
  <si>
    <t>农村基础设施建设</t>
  </si>
  <si>
    <t>社会公共服务类</t>
  </si>
  <si>
    <t>合    计</t>
  </si>
  <si>
    <t>一</t>
  </si>
  <si>
    <t>中央财政资金小计</t>
  </si>
  <si>
    <t>中央财政专项扶贫资金</t>
  </si>
  <si>
    <t>水利发展资金</t>
  </si>
  <si>
    <t>农业生产发展资金</t>
  </si>
  <si>
    <t>林业改革发展资金</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</si>
  <si>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</si>
  <si>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</si>
  <si>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</si>
  <si>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</si>
  <si>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</si>
  <si>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农村危房改造补助资金（农村危房改造部分）</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</si>
  <si>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</si>
  <si>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</si>
  <si>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</si>
  <si>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</si>
  <si>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</si>
  <si>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</si>
  <si>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r>
      <rPr>
        <sz val="10"/>
        <color indexed="8"/>
        <rFont val="宋体"/>
        <charset val="134"/>
      </rPr>
      <t>中央预算内投资用于</t>
    </r>
    <r>
      <rPr>
        <sz val="10"/>
        <color indexed="8"/>
        <rFont val="Times New Roman"/>
        <charset val="134"/>
      </rPr>
      <t>“</t>
    </r>
    <r>
      <rPr>
        <sz val="10"/>
        <color indexed="8"/>
        <rFont val="宋体"/>
        <charset val="134"/>
      </rPr>
      <t>三农</t>
    </r>
    <r>
      <rPr>
        <sz val="10"/>
        <color indexed="8"/>
        <rFont val="Times New Roman"/>
        <charset val="134"/>
      </rPr>
      <t>”</t>
    </r>
    <r>
      <rPr>
        <sz val="10"/>
        <color indexed="8"/>
        <rFont val="宋体"/>
        <charset val="134"/>
      </rPr>
      <t>建设部分（不包括重大引调水工程、重点水源工程、江河湖泊治理骨干重大工程、跨界河流开发治理工程、新建大型灌区、大中型灌区续建配套和节水改造、大中型病险水库水闸除险加固、生态建设方面的支出）</t>
    </r>
  </si>
  <si>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</si>
  <si>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</si>
  <si>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</si>
  <si>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</si>
  <si>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</si>
  <si>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</si>
  <si>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</si>
  <si>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</si>
  <si>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</si>
  <si>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</si>
  <si>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</si>
  <si>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</si>
  <si>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</si>
  <si>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</si>
  <si>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</si>
  <si>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</si>
  <si>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</si>
  <si>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</si>
  <si>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</si>
  <si>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</si>
  <si>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</si>
  <si>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省级财政资金小计</t>
  </si>
  <si>
    <t>财政专项扶贫资金</t>
  </si>
  <si>
    <t>果业发展专项资金</t>
  </si>
  <si>
    <t>农业专项资金（农业公共服务保障、动物疫病防控、农作物病虫害防控、农业防灾减灾、到人到户补贴、农业生态环保及农村人居环境整治、促进农垦企业改善基本生产条件、现代农业机械化装备示范、农机化服务能力建设、农机安全免费管理除外）</t>
  </si>
  <si>
    <t>林业改革发展专项资金（森林防火、有害生物防治、国有林场改革、秦岭植物园建设配套、森林公安除外，省级生态效益补偿资金可不纳入整合）</t>
  </si>
  <si>
    <t>粮食专项资金（仅限于省级产粮大县奖励资金）</t>
  </si>
  <si>
    <t>水利发展专项资金（用于重点水利工程建设、县城供水、水利前期工作、水资源节约管理与保护、防汛抗旱补助资金除外）</t>
  </si>
  <si>
    <t>环保专项资金（仅限用于农村环境整治的资金）</t>
  </si>
  <si>
    <t>其他（列入此项省级资金名称的需说明资金情况）</t>
  </si>
  <si>
    <t>三</t>
  </si>
  <si>
    <t>市级财政资金小计</t>
  </si>
  <si>
    <t>市级财政扶贫资金</t>
  </si>
  <si>
    <t>美丽乡村建设资金</t>
  </si>
  <si>
    <t>重点区域绿化专项资金</t>
  </si>
  <si>
    <t>农业综合开发市级专项资金</t>
  </si>
  <si>
    <t>一事一议项目配套资金</t>
  </si>
  <si>
    <t>农村道路建设资金</t>
  </si>
  <si>
    <t>农村供水工程维修养护资金</t>
  </si>
  <si>
    <t>苹果标准示范园建设资金</t>
  </si>
  <si>
    <t>四</t>
  </si>
  <si>
    <t>县级财政资金小计</t>
  </si>
  <si>
    <t>县级财政扶贫资金</t>
  </si>
  <si>
    <t>区级盘活收回</t>
  </si>
  <si>
    <t>区级涉农专项资金</t>
  </si>
  <si>
    <t>其他</t>
  </si>
  <si>
    <t>附表2</t>
  </si>
  <si>
    <t>印台区2019年度统筹整合财政涉农资金中期调整方案汇总表</t>
  </si>
  <si>
    <t>填报单位（盖章）：印台区财政局                                                   填报日期：2019年8月7日</t>
  </si>
  <si>
    <t>项目类别</t>
  </si>
  <si>
    <t>建设内容</t>
  </si>
  <si>
    <t>财政资金(万元）</t>
  </si>
  <si>
    <t>中央</t>
  </si>
  <si>
    <t>省级</t>
  </si>
  <si>
    <t>市级</t>
  </si>
  <si>
    <t>县级</t>
  </si>
  <si>
    <t>小计</t>
  </si>
  <si>
    <t>基础设施类
（58个）</t>
  </si>
  <si>
    <t>1、通组路项目（11个）</t>
  </si>
  <si>
    <t>2、贫困村内道路排水渠项目（25个）</t>
  </si>
  <si>
    <t>3、安全饮水项目（22个）</t>
  </si>
  <si>
    <t>合计</t>
  </si>
  <si>
    <t>产业发展类
（26个）</t>
  </si>
  <si>
    <t>1、农业产业项目（23个）</t>
  </si>
  <si>
    <t>2、光伏扶贫项目（1个）</t>
  </si>
  <si>
    <t>3、金融扶贫项目（1个）</t>
  </si>
  <si>
    <t>4、雨露计划项目（1个）</t>
  </si>
  <si>
    <t>总    计（84个）</t>
  </si>
  <si>
    <t>附件3</t>
  </si>
  <si>
    <t>印台区2019年度统筹整合财政涉农资金中期调整项目表</t>
  </si>
  <si>
    <t>序号</t>
  </si>
  <si>
    <t>项目名称</t>
  </si>
  <si>
    <t>实施地点</t>
  </si>
  <si>
    <t>建设期限</t>
  </si>
  <si>
    <t>绩效目标</t>
  </si>
  <si>
    <t>财政资金（万元）</t>
  </si>
  <si>
    <t>责任单位</t>
  </si>
  <si>
    <t>财政资金支持环节</t>
  </si>
  <si>
    <t>一、基础设施项目（58个）</t>
  </si>
  <si>
    <t>（一）通组路（11个）</t>
  </si>
  <si>
    <t>红土镇周陵至车房沟</t>
  </si>
  <si>
    <t>周陵村</t>
  </si>
  <si>
    <t>硬化通组道路1.6公里，宽4.5米，厚0.18米</t>
  </si>
  <si>
    <t>方便9户群众生产生活，安全出行，其中贫困户9户</t>
  </si>
  <si>
    <t>交通局</t>
  </si>
  <si>
    <t>从设计到实施环节</t>
  </si>
  <si>
    <t>陈炉镇育寨村三组至四组通组路</t>
  </si>
  <si>
    <t>育寨村</t>
  </si>
  <si>
    <t>硬化通组道路1.7公里，宽3.5米，厚0.18米</t>
  </si>
  <si>
    <t>方便18户群众生产生活，安全出行，其中贫困户18户</t>
  </si>
  <si>
    <t>广阳镇广阳村武伍村一组至二组通组路</t>
  </si>
  <si>
    <t>广阳村</t>
  </si>
  <si>
    <t>硬化通组道路0.8公里，宽3.5米，厚0.18米</t>
  </si>
  <si>
    <t>方便39户群众生产生活，安全出行，其中贫困户39户</t>
  </si>
  <si>
    <t>广阳三合村镇栗园组一组至二组通组路</t>
  </si>
  <si>
    <t>三合村</t>
  </si>
  <si>
    <t>硬化通组道路2公里，宽4米，厚0.18米</t>
  </si>
  <si>
    <t>方便58户群众生产生活，安全出行，其中贫困户58户</t>
  </si>
  <si>
    <t>红土镇太和寺三组至305省道通组路</t>
  </si>
  <si>
    <t>太和寺村</t>
  </si>
  <si>
    <t>硬化通组道路2.3公里，宽4米，厚0.18米</t>
  </si>
  <si>
    <t>方便21户群众生产生活，安全出行，其中贫困户21户</t>
  </si>
  <si>
    <t>红土镇金华山村西庙组至铜罕线通组路</t>
  </si>
  <si>
    <t>金华山村</t>
  </si>
  <si>
    <t>硬化通组道路1.5公里，宽4米，厚0.18米</t>
  </si>
  <si>
    <t>方便50户群众生产生活，安全出行，其中贫困户50户</t>
  </si>
  <si>
    <t>广阳镇三合村洞子沟组一组至四组通组路</t>
  </si>
  <si>
    <t>硬化通组道路1.6公里，宽4米，厚0.18米</t>
  </si>
  <si>
    <t>方便58群众生产生活，安全出行，其中贫困户58户</t>
  </si>
  <si>
    <t>红土镇邵家沟一组通组路</t>
  </si>
  <si>
    <t>邵家沟村</t>
  </si>
  <si>
    <t>硬化通组道路1.5公里，宽3.5米，厚0.18米</t>
  </si>
  <si>
    <t>方便33户群众生产生活，安全出行，其中贫困户33户</t>
  </si>
  <si>
    <t>印台街道乔子村官底组通组路</t>
  </si>
  <si>
    <t>崖尧村</t>
  </si>
  <si>
    <t>方便56户群众生产生活，安全出行，其中贫困户56户</t>
  </si>
  <si>
    <t>印台区广阳镇刘家沟四组至五组道路工程</t>
  </si>
  <si>
    <t>刘家沟村</t>
  </si>
  <si>
    <t>硬化通组道路长1.4km、宽3.5m、厚18cm</t>
  </si>
  <si>
    <t>金锁关镇柳树台村贺家沟组至金瑶路通组路</t>
  </si>
  <si>
    <t>柳树台村</t>
  </si>
  <si>
    <t>方便28户群众生产生活，安全出行，其中贫困户28户</t>
  </si>
  <si>
    <t>（二）贫困村内道路排水渠项目（25个）</t>
  </si>
  <si>
    <t>阿庄镇阿庄村四组巷道硬化工程</t>
  </si>
  <si>
    <t>阿庄村</t>
  </si>
  <si>
    <t>水泥硬化巷道900米，混凝土排水渠1000米</t>
  </si>
  <si>
    <t>方便71户群众其中54户贫困户生产生活</t>
  </si>
  <si>
    <t>发改局</t>
  </si>
  <si>
    <t>★因财评和招标调减2.19万元</t>
  </si>
  <si>
    <t>阿庄镇小庄村三组巷道硬化工程</t>
  </si>
  <si>
    <t>小庄村</t>
  </si>
  <si>
    <t>水泥硬化巷道500米，混凝土渠1000米</t>
  </si>
  <si>
    <t>方便147户群众其中70户贫困户生产生活</t>
  </si>
  <si>
    <t>★因财评和招标调减0.09万元</t>
  </si>
  <si>
    <t>阿庄镇汉寨村巷道硬化工程</t>
  </si>
  <si>
    <t>汉寨村</t>
  </si>
  <si>
    <t>水泥硬化巷道600米，混凝土排水渠1200，回填土方1000立方米</t>
  </si>
  <si>
    <t>方便140户群众其中73户贫困户生产生活</t>
  </si>
  <si>
    <t>★因财评和招标调减3.07万元</t>
  </si>
  <si>
    <t>阿庄镇塬圪塔村巷道硬化及排水渠工程</t>
  </si>
  <si>
    <t>塬圪塔村</t>
  </si>
  <si>
    <t>南塬组水泥硬化巷道120米，混凝土排水渠170米，护坡1980立方米</t>
  </si>
  <si>
    <t>方便120户群众其中63户贫困户生产生活</t>
  </si>
  <si>
    <t>★因财评和招标调减0.36万元</t>
  </si>
  <si>
    <t>红土镇周陵村六组巷道硬化及排水渠工程</t>
  </si>
  <si>
    <t>枣园组水泥硬化巷道170米，混凝土排水渠220米</t>
  </si>
  <si>
    <t>方便56户群众其中5户贫困户生产生活</t>
  </si>
  <si>
    <t>★因财评和招标调减5.11万元</t>
  </si>
  <si>
    <t>红土镇邵家沟村一组、二组、四组巷道硬化工程</t>
  </si>
  <si>
    <t>水泥硬化巷道983米，混凝土排水渠900米</t>
  </si>
  <si>
    <t>方便67户群众其中37户贫困户生产生活</t>
  </si>
  <si>
    <t>★因财评和招标调增0.8万元</t>
  </si>
  <si>
    <t>陈炉镇潘家河村巷道硬化及排水渠工程</t>
  </si>
  <si>
    <t>潘家河村</t>
  </si>
  <si>
    <t>水泥硬化巷道1808米，混凝土排水渠2100米</t>
  </si>
  <si>
    <t>方便150户群众其中39户贫困户生产生活</t>
  </si>
  <si>
    <t>★因财评和招标调减3.2万元</t>
  </si>
  <si>
    <t>陈炉镇育寨村巷道硬化及排水渠工程</t>
  </si>
  <si>
    <t>水泥硬化巷道4468米，混凝土排水渠2000米</t>
  </si>
  <si>
    <t>方便86户贫困户生产生活</t>
  </si>
  <si>
    <t>★因财评和招标调减5.61万元</t>
  </si>
  <si>
    <t>陈炉镇立地破村巷道硬化及排水渠工程</t>
  </si>
  <si>
    <t>立地破村</t>
  </si>
  <si>
    <t>水泥硬化巷道2435米，混凝土排水渠800米</t>
  </si>
  <si>
    <t>方便150户群众其中60户贫困户生产生活</t>
  </si>
  <si>
    <t>★因财评和招标调减3.35万元</t>
  </si>
  <si>
    <t>金锁关镇袁家山村巷道硬化工程</t>
  </si>
  <si>
    <t>袁家山村</t>
  </si>
  <si>
    <t>水泥硬化巷道900米，混凝土排水渠900米</t>
  </si>
  <si>
    <t>方便68户群众其中30户贫困户生产生活</t>
  </si>
  <si>
    <t>★因财评和招标调减4.42万元</t>
  </si>
  <si>
    <t>金锁关镇徐家沟村巷道硬化工程</t>
  </si>
  <si>
    <t>徐家沟村</t>
  </si>
  <si>
    <t>水泥硬化巷道1900米，混凝土排水渠100米</t>
  </si>
  <si>
    <t>方便68户群众其中20户贫困户生产生活</t>
  </si>
  <si>
    <t>★因财评和招标调减5.18万元</t>
  </si>
  <si>
    <t>金锁关镇烈桥村巷道硬化工程</t>
  </si>
  <si>
    <t>烈桥村</t>
  </si>
  <si>
    <t>水泥硬化巷道2000米，混凝土排水渠2000米</t>
  </si>
  <si>
    <t>方便79户群众其中38户贫困户生产生活</t>
  </si>
  <si>
    <t>★因财评和招标调减11.35万元</t>
  </si>
  <si>
    <t>印台办前齐村排水渠工程</t>
  </si>
  <si>
    <t>前齐村</t>
  </si>
  <si>
    <t>新建排水渠3000米</t>
  </si>
  <si>
    <t>方便140户群众其中2户贫困户生产生活</t>
  </si>
  <si>
    <t>★因财评和招标调增0.6万元</t>
  </si>
  <si>
    <t>印台办崖尧村排水渠工程</t>
  </si>
  <si>
    <t>新建排水渠2000米</t>
  </si>
  <si>
    <t>方便60户群众其中55户贫困户生产生活</t>
  </si>
  <si>
    <t>★因财评和招标调增3.59万元</t>
  </si>
  <si>
    <t>广阳镇水利村巷道硬化工程</t>
  </si>
  <si>
    <t>水利村</t>
  </si>
  <si>
    <t>水泥硬化巷道1244米，混凝土排水渠836米</t>
  </si>
  <si>
    <t>方便45户群众17户贫困户生产生活</t>
  </si>
  <si>
    <t>★因财评和招标调减1.33万元</t>
  </si>
  <si>
    <t>广阳镇广阳村五组道路护坡工程</t>
  </si>
  <si>
    <t>水泥硬化巷道115米，浆砌石护坡648立方米，排水渠115米，盖板86米</t>
  </si>
  <si>
    <t>方便51户群众其中8户贫困户生产生活</t>
  </si>
  <si>
    <t>★因财评和招标调增2.8万元</t>
  </si>
  <si>
    <t>广阳镇刘家沟村巷道硬化工程</t>
  </si>
  <si>
    <t>水泥硬化巷道970米，混凝土排水渠660米</t>
  </si>
  <si>
    <t>方便34户群众其中14户贫困户生产生活</t>
  </si>
  <si>
    <t>★因财评和招标调减7.61万元</t>
  </si>
  <si>
    <t>广阳镇三合村巷道硬化工程</t>
  </si>
  <si>
    <t>水泥硬化巷道1180米，混凝土排水渠450米</t>
  </si>
  <si>
    <t>方便70户群众其中23户贫困户生产生活</t>
  </si>
  <si>
    <t>★因财评和招标调减2.13万元</t>
  </si>
  <si>
    <t>王石凹办王石凹村巷道硬化工程</t>
  </si>
  <si>
    <t>王石凹村</t>
  </si>
  <si>
    <t>水泥硬化巷道500米</t>
  </si>
  <si>
    <t>方便26户群众其中13户贫困户生产生活</t>
  </si>
  <si>
    <t>★因财评和招标调减1.2万元</t>
  </si>
  <si>
    <t>红土镇北神沟村二组巷道排水渠改造工程</t>
  </si>
  <si>
    <t>北神沟村</t>
  </si>
  <si>
    <t>水泥硬化道路1740米，拆除破旧道路 2000 米、混凝土排水渠2000米</t>
  </si>
  <si>
    <t>方便120户群众其中26户贫困户生产生活</t>
  </si>
  <si>
    <t>★因财评和招标调减1.81万元</t>
  </si>
  <si>
    <t>塬圪塔村基础设施建设项目</t>
  </si>
  <si>
    <t>新建排水渠1911米，硬化道路628米，拆除原有路面85平米</t>
  </si>
  <si>
    <t>改善贫困村群众人居环境，受益贫困人口41户134人</t>
  </si>
  <si>
    <t>农业农村局</t>
  </si>
  <si>
    <t>★因财评和招标调增3.42万元</t>
  </si>
  <si>
    <t>马科村基础设施建设项目　</t>
  </si>
  <si>
    <t>马科村</t>
  </si>
  <si>
    <t>护坡及台阶373.5米，道路硬化1.116公里</t>
  </si>
  <si>
    <t>改善贫困村群众人居环境，受益贫困人口16户40人</t>
  </si>
  <si>
    <t>★因财评和招标调增1.05万元</t>
  </si>
  <si>
    <t>那坡村基础设施建设项目</t>
  </si>
  <si>
    <t>那坡村</t>
  </si>
  <si>
    <t>新修护坡660.7m³，护墙81米，道路硬化1.08公里，排水渠3452米，其中盖板水渠960米，明渠2493米。</t>
  </si>
  <si>
    <t>改善贫困村群众人居环境，受益贫困人口18户46人</t>
  </si>
  <si>
    <t>★因财评和招标调减3.22万元</t>
  </si>
  <si>
    <t>王石凹村基础设施建设项目</t>
  </si>
  <si>
    <t>建设护坡847.9㎡，护墙310米，硬化铺设777㎡，路缘石170米，道路硬化108米。</t>
  </si>
  <si>
    <t>改善贫困村群众人居生活环境，受益贫困人口78户215人</t>
  </si>
  <si>
    <t>★因财评和招标调增5.87万元</t>
  </si>
  <si>
    <t>阿庄村基础设施完善项目</t>
  </si>
  <si>
    <t>道路硬化985.9米，护坡1218.7米，排水渠1465米。</t>
  </si>
  <si>
    <t>改善贫困人口32户112人的居住环境问题，解决排水和群众出行问题</t>
  </si>
  <si>
    <t>★因财评和招标调减16.68万元</t>
  </si>
  <si>
    <t>（三）安全饮水项目（22个）</t>
  </si>
  <si>
    <t>金锁关镇烈桥村前烈桥组水源工程</t>
  </si>
  <si>
    <t>泉室1座、20m³蓄水池1座、闸阀井3座、铺设管网1520m。</t>
  </si>
  <si>
    <t>解决89户330人的饮水困难，其中贫困户19户。</t>
  </si>
  <si>
    <t>水务局</t>
  </si>
  <si>
    <t>★因财评和招标调减84.86万元</t>
  </si>
  <si>
    <t>金锁关镇纸坊村一组（走马梁组）供水工程</t>
  </si>
  <si>
    <t>纸坊村</t>
  </si>
  <si>
    <t>30m³蓄水池一座、20m³蓄水池一座、潜水泵一台、管理房一座、闸阀井3座、集中式水表井8座、IC卡水表、铺设管网3981m。</t>
  </si>
  <si>
    <t>解决52户171人的饮水困难，其中贫困户12户。</t>
  </si>
  <si>
    <t>★因财评和招标调减1.52万元</t>
  </si>
  <si>
    <t>金锁关镇纸坊村三组水源工程</t>
  </si>
  <si>
    <t>修建闸阀井2座,，减压阀井1座，排气阀井1座，修建过滤池1座，安装太阳能次氯酸钠发生器（50g/h）1台、铺设管网2874.19m。</t>
  </si>
  <si>
    <t>解决144户470人的饮水困难，其中贫困户18户。</t>
  </si>
  <si>
    <t>★因财评和招标调减26.87万元</t>
  </si>
  <si>
    <t>陈炉镇那坡村供水管网改造工程</t>
  </si>
  <si>
    <t>IC卡防冻防潮水表、预制防冻保护桩、铺设管网4303m</t>
  </si>
  <si>
    <t>解决180户738人的饮水困难，其中贫困户17户。</t>
  </si>
  <si>
    <t>★因财评和招标调减10.74万元</t>
  </si>
  <si>
    <t>陈炉镇双碑村供水管网改造工程</t>
  </si>
  <si>
    <t>双碑村</t>
  </si>
  <si>
    <t>IC卡防冻防潮水表、预制防冻保护桩、铺设管网730m</t>
  </si>
  <si>
    <t>解决540户1714人的饮水困难，其中贫困户55户。</t>
  </si>
  <si>
    <t>★因财评和招标调减6.44万元</t>
  </si>
  <si>
    <t>陈炉镇永兴村供水管网改造工程</t>
  </si>
  <si>
    <t>永兴村</t>
  </si>
  <si>
    <t>20m³蓄水池1座，配备次氯酸钠消毒设备1台、防冻保护桩，机械水表、闸阀井2座、铺设管网108m。</t>
  </si>
  <si>
    <t>解决10户31人的饮水困难，其中贫困户6户。</t>
  </si>
  <si>
    <t>★因财评和招标调减0.58万元</t>
  </si>
  <si>
    <t>陈炉镇北沟村三组入户工程及新兴组供水管网改造工程</t>
  </si>
  <si>
    <t>北沟村三组、新兴组</t>
  </si>
  <si>
    <t>泉室1座，20m³蓄水池1座、新建10m³高位蓄水池1座，新建10.5㎡的管理房1座，配备太阳能次氯酸钠发生器1台、集中水表井39座、闸阀井14座、减压阀井4座、排气井1座、IC卡防冻防潮水表，防冻保护桩、潜水电泵1台、铺设管网15775m。</t>
  </si>
  <si>
    <t>解决188户542人的饮水困难，其中贫困户18户。</t>
  </si>
  <si>
    <t>★因财评和招标调减32.66万元</t>
  </si>
  <si>
    <t>陈炉镇穆家庄村二级加压供水工程</t>
  </si>
  <si>
    <t>穆家庄村</t>
  </si>
  <si>
    <t>100m³蓄水池，新建闸阀井5座、加压泵1台、增容变压器1台、管理站1座、铺设管网3950m</t>
  </si>
  <si>
    <t>解决265户960人的饮水困难，其中贫困户39户。</t>
  </si>
  <si>
    <t>★因财评和招标调减46.18万元</t>
  </si>
  <si>
    <t>印台办寇村党家塔组水源工程</t>
  </si>
  <si>
    <t>寇村</t>
  </si>
  <si>
    <t>集中水表井8座、闸阀井3座、入户工程、铺设管网4140m</t>
  </si>
  <si>
    <t>解决30户75人的饮水困难，其中贫困户3户。</t>
  </si>
  <si>
    <t>★因财评和招标调减4.5万元</t>
  </si>
  <si>
    <t>陶贤村5组安里水源工程</t>
  </si>
  <si>
    <t>陶贤村</t>
  </si>
  <si>
    <t>20m³蓄水池1座、更换潜水泵1台、闸阀井4座、集中水表井8座、铺设管网3240m。</t>
  </si>
  <si>
    <t>解决59户196人的饮水困难，其中贫困户38户。</t>
  </si>
  <si>
    <t>★因财评和招标调减5.04万元</t>
  </si>
  <si>
    <t>广阳镇广阳村6、7、8、10组供水工程</t>
  </si>
  <si>
    <t>铺设管网4080m，闸阀井3座、减压阀井1座、集中式水表井10座、入户工程、IC卡水表。</t>
  </si>
  <si>
    <t>解决71户264人的饮水困难，其中贫困户29户。</t>
  </si>
  <si>
    <t>★因财评和招标调减4.19万元</t>
  </si>
  <si>
    <t>四联村人畜饮水工程</t>
  </si>
  <si>
    <t>四联村</t>
  </si>
  <si>
    <t>50m³蓄水池3座、10.5㎡管理房3座、350m机井一眼，配套泵房一座、潜水泵一台、减压池一座、闸阀井13座、减压闸阀井1座、减压池3座、铺设管网22742m</t>
  </si>
  <si>
    <t>解决308户1298人的饮水困难，其中贫困户27户。</t>
  </si>
  <si>
    <t xml:space="preserve">                                                                                                                                                                                                                                                                                                                                                                                                                                           </t>
  </si>
  <si>
    <t>★因财评和招标调减76.44万元</t>
  </si>
  <si>
    <t>阿庄镇西沟岭村供水改造工程</t>
  </si>
  <si>
    <t>西沟岭村</t>
  </si>
  <si>
    <t>20m³蓄水池2座，10m³蓄水池1座、闸阀井16座、集中式水表井44座、入户工程、次氯酸钠发生器2台、铺设管网12870m</t>
  </si>
  <si>
    <t>解决436户1547人的饮水困难，其中贫困户48户。</t>
  </si>
  <si>
    <t>★因财评和招标调减73.12万元</t>
  </si>
  <si>
    <t>王石凹办苟村一、二组水源工程</t>
  </si>
  <si>
    <t>苟村</t>
  </si>
  <si>
    <t>330m机井1眼、泵房1座、闸阀井3座、排气阀井1座、入户工程、入户泄水井、预制防冻保护桩、IC卡水表更换、铺设管网3340m</t>
  </si>
  <si>
    <t>解决83户280人的饮水困难，其中贫困户30户。</t>
  </si>
  <si>
    <t>★因财评和招标调增22.74万元</t>
  </si>
  <si>
    <t>何家坊一、二、三组供水工程</t>
  </si>
  <si>
    <t>何家坊村</t>
  </si>
  <si>
    <t>50m3蓄水池3座、太阳能氯酸钠发生器1台、次氯酸钠发生器1台、闸阀井12座、排气井4座、井房1座、潜水泵1台、集中式水表井、IC卡水表、预制防冻保护桩、铺设管网13717m</t>
  </si>
  <si>
    <t>解决226户842人的饮水困难，其中贫困户41户。</t>
  </si>
  <si>
    <t>★因财评和招标调减49.87万元</t>
  </si>
  <si>
    <t>柳树台村贺家沟组杏岭水源工程</t>
  </si>
  <si>
    <t>泉室1座、10m³蓄水池2座、闸阀井5座、集中水表井14座、铺设管网4301m</t>
  </si>
  <si>
    <t>解决84户349人的饮水困难，其中贫困户30户。</t>
  </si>
  <si>
    <t>★因财评和招标调减5.79万元</t>
  </si>
  <si>
    <t>陈炉镇育寨村东、西罗山、林场组供水工程</t>
  </si>
  <si>
    <t>加压泵房1座、集中水表井38座、闸阀井8座、减压阀井4座、入户工程、铺设管网16530m</t>
  </si>
  <si>
    <t>解决142户410人，其中贫困户47户。的饮水困难</t>
  </si>
  <si>
    <t>★因财评和招标调减13.5万元</t>
  </si>
  <si>
    <t>印台区边远散户供水入户工程</t>
  </si>
  <si>
    <t>各村</t>
  </si>
  <si>
    <t>20m³蓄水池2座、水表井22座、泄水井339座、闸阀井19座、太阳能次氯酸钠设备11台、潜水泵6个、铺设管网54146.5m</t>
  </si>
  <si>
    <t>解决600户2100人的饮水困难，其中贫困户100户。</t>
  </si>
  <si>
    <t>★因财评和招标调增35.67万元</t>
  </si>
  <si>
    <t>印台区农村管网完善工程</t>
  </si>
  <si>
    <t>红土镇东王村西王组、王石凹办傲背村南傲背组、印台办寇村、城关办城关村</t>
  </si>
  <si>
    <t>10.5m2管理房1座、无塔上水器1台、IC卡水表、集中水表井45座、闸阀井10座、入户工程、铺设管网11360m</t>
  </si>
  <si>
    <t>解决261户993人的饮水困难，其中贫困户18户。</t>
  </si>
  <si>
    <t>★因财评和招标调减42.42万元</t>
  </si>
  <si>
    <t>红土镇周陵村供水续建工程</t>
  </si>
  <si>
    <t>新打500米深机井1眼，管理房1座，铺设各类管道3905m，入户改造，表井更换，村组次氯酸纳消毒设备1台。</t>
  </si>
  <si>
    <t>解决243户764人的饮水困难，其中贫困户32户。</t>
  </si>
  <si>
    <t>●因脱贫攻坚区级规划新增项目</t>
  </si>
  <si>
    <t>红土镇惠家沟村水源工程</t>
  </si>
  <si>
    <t>惠家沟村</t>
  </si>
  <si>
    <t>新打机井1眼，机电设备1套，D50泵管230m，电缆300m，阀门井1座。</t>
  </si>
  <si>
    <t>141户548人的饮水安全，其中贫困户75户</t>
  </si>
  <si>
    <t>城关办河东村水源加压工程</t>
  </si>
  <si>
    <t>河东村</t>
  </si>
  <si>
    <t>加压泵房3座、离心泵6台、配电柜3套</t>
  </si>
  <si>
    <t>解决234户668人，的饮水困难，其中贫困户86户。</t>
  </si>
  <si>
    <t>★因财评和招标调减6.64万元</t>
  </si>
  <si>
    <t>二、产业类项目（26个）</t>
  </si>
  <si>
    <t>（一）农业产业类项目（23个）</t>
  </si>
  <si>
    <t>阿庄镇塬圪塔村金银花栽植、繁育基地建设项目</t>
  </si>
  <si>
    <t>流转土地300亩，栽植金银花300亩，利用现有的2000平米智能温室繁育种苗100万株，配套购置设施设备等。</t>
  </si>
  <si>
    <t>带动全镇7个村397户贫困户增收致富，户均增收300-500元。</t>
  </si>
  <si>
    <t>购置必要的生产物资和运行设施。</t>
  </si>
  <si>
    <t>金锁关镇食用菌基地建设项目</t>
  </si>
  <si>
    <t>新建食用菌大棚15座，配套建设库房、加工间、冷藏库、硬化厂区道路500米，安装锅楼、水电等设施设备，购置配送运输车1辆，及其他生产资料。</t>
  </si>
  <si>
    <t>带动何家坊村、崔家沟村、烈桥村186户贫困户增收致富，户均增收500-1000元。</t>
  </si>
  <si>
    <t>生产和运行设施及必要的基础设施。</t>
  </si>
  <si>
    <t>红土镇周陵村蔬菜大棚基地建设项目</t>
  </si>
  <si>
    <t>新建蔬菜大棚4个（其中2个温室大棚规格为50m*10m*5.5m、1个三连大棚70m*27m*4.2m、1个单跨大70m*14m*4.8m），硬化生产道路200米、配套水电工程，购置生产原料及其它设施设备。。</t>
  </si>
  <si>
    <t>红土镇周陵村蔬菜大棚基地建设项目每年可为村集体实现纯收益9万元，带动59户贫困户，户均增收900元；</t>
  </si>
  <si>
    <t>★项目名称及建设内容部分调整。</t>
  </si>
  <si>
    <t>印台区万头肉牛养殖基地建设项目</t>
  </si>
  <si>
    <t>该项目占地1400亩，其中养殖区占地400亩，总建筑面积5.3万㎡，饲草区1000亩。建设内容包括：新建技术保障中心、服务中心5600㎡，标准化牛舍49栋、青贮池8组1万㎡、干草间2座1100㎡，配套建设库房2000㎡、料堆场、4000㎡发酵棚1000㎡、污水处理池700㎡、硬化园区道路10公里㎡，购置柔丝铡草机、取草机、地磅等设备，以及给排水、电气工程等配套设施设备。购置母牛和青年牛共计3500头，以及饲草等生产资料等。</t>
  </si>
  <si>
    <t>带动全区3957户贫困户增收致富，户均增收800-1200元。</t>
  </si>
  <si>
    <t>▲因项目建设进度调减资金2000万元。
该项目总投资1.4亿，其中2019年计划安排整合资金4000万元，剩余资金在以后年度再行安排</t>
  </si>
  <si>
    <t>广阳镇三合村肉牛养殖基地建设项目</t>
  </si>
  <si>
    <t>新建牛舍850平米，配套建设库房、加工间、青贮窖，围墙、厂区道路、蓄水池、水电等设施设备,引进良种肉牛90头及饲料等。</t>
  </si>
  <si>
    <t>带动三合村、四兴村、水利村共计282户贫困户增收致富，户均增收300-600元。</t>
  </si>
  <si>
    <t>该项目总投资430万元，其中2019年计划安排整合资金230万元，其余资金在以后年度安排</t>
  </si>
  <si>
    <t>金锁关村肉牛养殖基地建设项目</t>
  </si>
  <si>
    <t>金锁关村</t>
  </si>
  <si>
    <t>新建牛舍850平米，配套建设库房、加工间、青贮窖，围墙、厂区道路、蓄水池、水电等设施设备，硬化道路200米。引进良种肉牛80头及饲料等。</t>
  </si>
  <si>
    <t>带动金锁关村、背塔村、袁家山村195户贫困户增收致富，户均增收500-800元。</t>
  </si>
  <si>
    <t>印台街道崖尧村肉牛养殖基地建设项目</t>
  </si>
  <si>
    <t>新建牛舍850平米，配套建设库房、加工间、青贮窖，围墙、厂区道路、蓄水池、水电等设施设备，硬化道路800米。引进良种肉牛70头及饲料等。</t>
  </si>
  <si>
    <t>带动崖尧村、刘村152户贫困户增收致富，户均增收500-800元。</t>
  </si>
  <si>
    <t>该项目总投资450万元，其中2019年计划安排整合资金250万元，其余资金在以后年度安排</t>
  </si>
  <si>
    <t>红土镇肖家堡村肉牛养殖基地建设项目</t>
  </si>
  <si>
    <t>肖家堡村</t>
  </si>
  <si>
    <t>新建牛舍850平米，配套建设库房、加工间、青贮窖，围墙、厂区道路、蓄水池、水电等设施设备，引进良种肉牛90头及饲料等。</t>
  </si>
  <si>
    <t>带动肖家堡村、冯家塬村190户贫困户增收致富，户均增收600-800元。</t>
  </si>
  <si>
    <t>铜川市印台区印台街道软饼加工项目</t>
  </si>
  <si>
    <t>柳湾村</t>
  </si>
  <si>
    <t>改造、新建软饼加工车间、功能间、原料储藏间共计700平方米，配套蒸箱、和面机、水电等必要的生产设施设备和生产原料。</t>
  </si>
  <si>
    <t>该项目建成投产后，每年可实现销售160万元，为柳湾村、前齐村、西村共计103户贫困户实现纯增收17.4万元，户均增收1680元，向贫困户提供务工岗位3个，人均年增收10000元。</t>
  </si>
  <si>
    <t>★因项目建设内容变化调增40万元。</t>
  </si>
  <si>
    <t>红土镇北神沟村生猪养殖基地建设项目（三期）</t>
  </si>
  <si>
    <t>新建猪舍707.29平方米，水泥硬化道路300米，配套购置水帘机、喂料机、通风机等设施设备;购买猪仔200头，饲料20吨。</t>
  </si>
  <si>
    <t>该项目每年可为北神沟村集体经济实现纯收益10万元，带动92户贫困户利润分红，户均增收650元；可向贫困户提供务工岗位2个，人均年增收10000元。</t>
  </si>
  <si>
    <t>★建设内容部分调整。</t>
  </si>
  <si>
    <t>红土镇新型社区集中安置点木质工艺品基地建设项目</t>
  </si>
  <si>
    <t>红土镇</t>
  </si>
  <si>
    <t>新建厂房、库房共计 1500平方米；配套水电等基础设施及相关生产设施设备。</t>
  </si>
  <si>
    <t>该项目每年可为红土镇移民搬迁点45户贫困户实现纯收益6万元，户均增收1300元。可向贫困户提供务工岗位5个，人均年增收10000元。</t>
  </si>
  <si>
    <t>★项目名称变动。</t>
  </si>
  <si>
    <t>印台区生猪养殖基地建设项目</t>
  </si>
  <si>
    <t>建设标准化生猪养殖基地497亩，其中王石凹苟村占地255亩，红土镇赵塔村72亩，印台办崖尧村170亩，包括建设育肥舍，技术用房、库房，锅炉房，配套排污、防疫、水、电以及必要的养殖设施设备。建成存栏7.2万头的标准化生猪养殖基地，其中王石凹苟村存栏3万头，印台崖尧村2.1万头，红土赵塔村2.1万头。</t>
  </si>
  <si>
    <t>带动3957户贫困户增收致富，户均增收800-1200元。</t>
  </si>
  <si>
    <t>周陵管  委 会</t>
  </si>
  <si>
    <t>▲因项目建设进度调减资金2000万元。
该项目总投资8400万元，其中2019年计划安排整合资金2000万元，主要用于猪舍建设，苟村建设猪舍10栋，总面积22302.68㎡；赵家塔建设猪舍9栋，总面积14907.5㎡。其余资金在以后年度安排</t>
  </si>
  <si>
    <t>铜旱沿线贫困村中药材种植项目（周陵示范区）</t>
  </si>
  <si>
    <t>周陵村、刘村</t>
  </si>
  <si>
    <t>种植中药材示范区500亩。</t>
  </si>
  <si>
    <t>带动周陵村、刘村117户贫困户增收致富，户均增收300-500元。</t>
  </si>
  <si>
    <t>生产和运行环节补助</t>
  </si>
  <si>
    <t>红土镇铜罕沿线贫困村中药材种植项目</t>
  </si>
  <si>
    <t>红土镇金华山村、惠家沟、东王村、邵沟村。</t>
  </si>
  <si>
    <t>种植中药材600亩。</t>
  </si>
  <si>
    <t>带动红土镇金华山村、惠家沟、东王村、邵沟村共计230户贫困户增收致富。户均增收200-500元。</t>
  </si>
  <si>
    <t>陈炉镇铜罕沿线贫困村中药材种植项目</t>
  </si>
  <si>
    <t>陈炉镇马科村、立地坡村、马河村、潘河村。</t>
  </si>
  <si>
    <t>种植中药材1200亩。</t>
  </si>
  <si>
    <t>带动马科村、立地坡村、马河村、潘河村共计138户贫困户增收致富，户均增收300-500元。</t>
  </si>
  <si>
    <t>印台街道铜罕沿线贫困村中药材种植项目</t>
  </si>
  <si>
    <t>种植中药材500亩。</t>
  </si>
  <si>
    <t>带动崖尧村94户贫困户增收致富，户均增收300-500元。</t>
  </si>
  <si>
    <t>广阳镇铜罕沿线贫困村中药材种植项目</t>
  </si>
  <si>
    <t>广阳镇刘家沟村、广阳村、四兴村、水利村</t>
  </si>
  <si>
    <t>带动刘家沟村、广阳村、四兴村、水利村共计302户贫困户增收致富，户均增收300-500元。</t>
  </si>
  <si>
    <t>王石凹街道铜罕沿线贫困村中药材种植项目</t>
  </si>
  <si>
    <t>王石凹街道苟村、王石凹村、炭庄塔村。</t>
  </si>
  <si>
    <t>种植中药材1000亩。</t>
  </si>
  <si>
    <t>带动苟村、王石凹村、炭庄塔村共计267户贫困户增收致富，户均增收300-500元。</t>
  </si>
  <si>
    <t>产业兴村强镇示范行动项目</t>
  </si>
  <si>
    <t xml:space="preserve">
1、新栽标准化双矮苹果示范园300亩，包括购置种苗、肥料等生产资料，每亩1.5万元，小计450万元。2、新栽苹果园1000亩，带动全镇所有贫困户，发展苹果产业，每亩3000元，小计300万元。3、培育壮大村集体经济组织。 扶持东王村免烧砖厂建设60万元；扶持邵家沟村肉牛养殖基地建设50万元；扶持太和寺村大棚蔬菜基地建设及其他工程建设170万元。扶持金华山村肉羊养殖基地20万元。共计300万元。 3、对集体经济合作社和贫困户开展技能培训，小计50万元。</t>
  </si>
  <si>
    <t>培育乡土经济，乡村产业，建成农业产业强镇，带动383户贫困户增收。</t>
  </si>
  <si>
    <t>高标准矮化示范园建设项目</t>
  </si>
  <si>
    <t>阿庄镇阿庄村、汉寨村、下庄村、塬疙瘩、小庄村。广阳镇四兴村、水利村、西固村、上马村、郗贾塬村、任家塬村。红土镇东王村、甘草塬村、周陵村、太和寺村、北神沟村、肖家堡村、冯家塬村。印台街道办崖尧村、前齐村、印台村、楼子村、济阳村、刘村、寇村。金锁关镇徐家沟村、袁家山村、纸坊村。</t>
  </si>
  <si>
    <t>在阿庄镇、广阳镇、金锁关镇、印台街道4个镇、街道27个村，新栽高标准矮化示范园865.5亩。</t>
  </si>
  <si>
    <t>通过项目的实施，带动215户贫困户发展苹果产业，增收致富。</t>
  </si>
  <si>
    <t>果业发展中心</t>
  </si>
  <si>
    <t>★因建设任务调整调减643.35万元。</t>
  </si>
  <si>
    <t>果园简易水肥一体化建设项目</t>
  </si>
  <si>
    <t>广阳镇、印台街道（前齐村、西村、印台村、刘村、济阳村、寇村、楼子村、崖尧村任家塬村、四兴村、西固村、郗贾村、水利村、胜利村、刘家沟村、广阳村、上马村、三合村）</t>
  </si>
  <si>
    <t>建设果园简易水肥一体化2544亩，（包括铺设地布、简易滴灌给每户发放600公斤水罐一个，2寸汽油动力泵一台）</t>
  </si>
  <si>
    <t>通过项目的实施，每亩果园可节水25．6％，节肥33．2％，平均每亩增收500元，节省劳力2～3个，每亩增收500元以上，大大提高了果园保墒能力，增加了果农收入为果业脱贫奠定了基础。覆盖贫困户450户。</t>
  </si>
  <si>
    <t>印台区2019年干杂果经济林建设扶贫项目</t>
  </si>
  <si>
    <t>全区共计7个镇办33个涉果村。</t>
  </si>
  <si>
    <t>在全区7个镇、街道33个村共新栽干杂果2563.7亩，改造干杂果977.2亩</t>
  </si>
  <si>
    <t>带动796户贫困户发展干杂果产业，增收致富。</t>
  </si>
  <si>
    <t>林业局</t>
  </si>
  <si>
    <t>购置种苗等必要的生产物资。</t>
  </si>
  <si>
    <t>★因建设任务调整调减42.2万元。</t>
  </si>
  <si>
    <t>印台区2019年干杂果经济林技能培训扶贫项目</t>
  </si>
  <si>
    <t>全区共计7个镇办36个村。</t>
  </si>
  <si>
    <t>在全区7个镇办36个村培训林农1000人。其中金锁关镇烈桥村、纸坊村、何家坊村、金锁关村培训林农150人。广阳镇广阳村，刘家沟村，水利村，胜利村，陶贤村，上马村，任家塬，西固村，三合村，四联村，郗贾村，培训林农150人。阿庄镇阿庄村，小庄村，湫洼村，汉寨村，西沟岭村，塬圪塔村，下庄村。培训林农200人。红土镇庞家河村、甘草塬村、太和寺村、周陵村、北神沟村，培训林农150人。王石凹街道苟村、王石凹村、傲背村，培训林农100人。印台街道柳湾村、寇村、崖尧村，培训林农100人。陈炉镇马科村、育寨村，培训林农150人。</t>
  </si>
  <si>
    <t>带动170户贫困户掌握技能，增收致富。</t>
  </si>
  <si>
    <t>开展培训，购置必要的生产物资等。</t>
  </si>
  <si>
    <t>（二）光伏扶贫项目（1个）</t>
  </si>
  <si>
    <t>印台区村级光伏扶贫电站建设项目</t>
  </si>
  <si>
    <t>阿庄村、下庄村、小庄村、塬圪塔村、汉寨村、立地坡村、马家河村、马科村、那坡村、潘家河村、双碑村、永兴村、育寨村、刘家沟村、任家源村、西固村、广阳村、四兴村、水利村、三合村、东王村、邵家沟村、孙家贬村、太和寺村、周陵村、惠家沟村、金华山村、北神沟村、庞家河村、柳树台村、崔家沟村、徐家沟村、列桥村、金锁关村、何家坊村、袁家山村、炭庄塔村、王石凹村、苟村、前齐村、崖尧村</t>
  </si>
  <si>
    <t>在印台区41个贫困村建设村级光伏电站，总规模14.563MW，单座容量不超过400KW。</t>
  </si>
  <si>
    <t>带动2643户贫困群众增收致富。</t>
  </si>
  <si>
    <t>购置必要的生产物资和运行设施</t>
  </si>
  <si>
    <t>★续建，追加资金</t>
  </si>
  <si>
    <t>（三）金融扶贫项目（1个）</t>
  </si>
  <si>
    <t>金融扶贫项目</t>
  </si>
  <si>
    <t>印台区</t>
  </si>
  <si>
    <t>贫困户产业小额贷款贴息、风险补偿金</t>
  </si>
  <si>
    <t>为贫困户提供产业发展资金 ，促进贫困户发展产业</t>
  </si>
  <si>
    <t>扶贫局</t>
  </si>
  <si>
    <t xml:space="preserve">补助 </t>
  </si>
  <si>
    <t>★因小额贷款贴息预算调整调减115万元。</t>
  </si>
  <si>
    <t>（四）雨露计划（1个）</t>
  </si>
  <si>
    <t>雨露计划</t>
  </si>
  <si>
    <t>预计为110人次/年贫困家庭就读技工院校的学生每年每生补助3000元</t>
  </si>
  <si>
    <t>减少贫困学生上学压力，提高贫困学生就业技能</t>
  </si>
  <si>
    <t>●因政策变化新增项目</t>
  </si>
  <si>
    <t>说明：因财政评审和招投标调整注以★标注，因贫困县退出要求增加部分项目以●标注，因项目建设进度对项目资金调整以▲标注。</t>
  </si>
</sst>
</file>

<file path=xl/styles.xml><?xml version="1.0" encoding="utf-8"?>
<styleSheet xmlns="http://schemas.openxmlformats.org/spreadsheetml/2006/main">
  <numFmts count="6">
    <numFmt numFmtId="176" formatCode="0.00_ "/>
    <numFmt numFmtId="177" formatCode="0.00_);[Red]\(0.0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53">
    <font>
      <sz val="11"/>
      <color theme="1"/>
      <name val="宋体"/>
      <charset val="134"/>
      <scheme val="minor"/>
    </font>
    <font>
      <sz val="11"/>
      <name val="宋体"/>
      <charset val="134"/>
    </font>
    <font>
      <sz val="11"/>
      <name val="宋体"/>
      <charset val="134"/>
    </font>
    <font>
      <sz val="14"/>
      <name val="宋体"/>
      <charset val="134"/>
    </font>
    <font>
      <sz val="24"/>
      <name val="方正小标宋简体"/>
      <charset val="134"/>
    </font>
    <font>
      <b/>
      <sz val="11"/>
      <name val="宋体"/>
      <charset val="134"/>
    </font>
    <font>
      <sz val="10"/>
      <name val="宋体"/>
      <charset val="134"/>
    </font>
    <font>
      <sz val="11"/>
      <name val="宋体"/>
      <charset val="134"/>
      <scheme val="minor"/>
    </font>
    <font>
      <sz val="11"/>
      <color theme="1"/>
      <name val="宋体"/>
      <charset val="134"/>
      <scheme val="major"/>
    </font>
    <font>
      <sz val="11"/>
      <name val="宋体"/>
      <charset val="134"/>
      <scheme val="major"/>
    </font>
    <font>
      <b/>
      <sz val="12"/>
      <name val="宋体"/>
      <charset val="134"/>
    </font>
    <font>
      <sz val="14"/>
      <color indexed="8"/>
      <name val="黑体"/>
      <charset val="134"/>
    </font>
    <font>
      <sz val="20"/>
      <name val="方正小标宋简体"/>
      <charset val="134"/>
    </font>
    <font>
      <b/>
      <sz val="12"/>
      <name val="仿宋_GB2312"/>
      <charset val="134"/>
    </font>
    <font>
      <sz val="16"/>
      <name val="宋体"/>
      <charset val="134"/>
    </font>
    <font>
      <b/>
      <sz val="16"/>
      <name val="宋体"/>
      <charset val="134"/>
    </font>
    <font>
      <sz val="22"/>
      <name val="方正小标宋简体"/>
      <charset val="134"/>
    </font>
    <font>
      <b/>
      <sz val="11"/>
      <name val="宋体"/>
      <charset val="134"/>
      <scheme val="minor"/>
    </font>
    <font>
      <b/>
      <sz val="12"/>
      <name val="宋体"/>
      <charset val="134"/>
      <scheme val="minor"/>
    </font>
    <font>
      <sz val="10"/>
      <color indexed="8"/>
      <name val="宋体"/>
      <charset val="134"/>
      <scheme val="minor"/>
    </font>
    <font>
      <b/>
      <sz val="14"/>
      <color indexed="8"/>
      <name val="宋体"/>
      <charset val="134"/>
      <scheme val="minor"/>
    </font>
    <font>
      <b/>
      <sz val="9"/>
      <color indexed="8"/>
      <name val="Times New Roman"/>
      <charset val="134"/>
    </font>
    <font>
      <sz val="12"/>
      <color indexed="8"/>
      <name val="宋体"/>
      <charset val="134"/>
    </font>
    <font>
      <b/>
      <sz val="12"/>
      <color indexed="8"/>
      <name val="宋体"/>
      <charset val="134"/>
    </font>
    <font>
      <sz val="10"/>
      <color indexed="8"/>
      <name val="Times New Roman"/>
      <charset val="134"/>
    </font>
    <font>
      <sz val="10"/>
      <color indexed="8"/>
      <name val="宋体"/>
      <charset val="134"/>
    </font>
    <font>
      <b/>
      <sz val="9"/>
      <name val="Times New Roman"/>
      <charset val="134"/>
    </font>
    <font>
      <b/>
      <sz val="9"/>
      <color indexed="8"/>
      <name val="宋体"/>
      <charset val="134"/>
    </font>
    <font>
      <sz val="11"/>
      <color theme="1"/>
      <name val="宋体"/>
      <charset val="0"/>
      <scheme val="minor"/>
    </font>
    <font>
      <sz val="11"/>
      <color theme="0"/>
      <name val="宋体"/>
      <charset val="0"/>
      <scheme val="minor"/>
    </font>
    <font>
      <sz val="11"/>
      <color rgb="FFFA7D00"/>
      <name val="宋体"/>
      <charset val="0"/>
      <scheme val="minor"/>
    </font>
    <font>
      <sz val="11"/>
      <color indexed="8"/>
      <name val="宋体"/>
      <charset val="134"/>
    </font>
    <font>
      <sz val="11"/>
      <color rgb="FF3F3F76"/>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sz val="11"/>
      <color indexed="20"/>
      <name val="宋体"/>
      <charset val="134"/>
    </font>
    <font>
      <sz val="11"/>
      <color rgb="FFFF0000"/>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sz val="10"/>
      <name val="Helv"/>
      <charset val="134"/>
    </font>
    <font>
      <sz val="11"/>
      <color indexed="17"/>
      <name val="宋体"/>
      <charset val="134"/>
    </font>
    <font>
      <b/>
      <sz val="11"/>
      <color theme="1"/>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2"/>
      <name val="宋体"/>
      <charset val="134"/>
    </font>
    <font>
      <b/>
      <sz val="11"/>
      <color indexed="8"/>
      <name val="宋体"/>
      <charset val="134"/>
      <scheme val="minor"/>
    </font>
  </fonts>
  <fills count="37">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theme="4"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6"/>
        <bgColor indexed="64"/>
      </patternFill>
    </fill>
    <fill>
      <patternFill patternType="solid">
        <fgColor rgb="FFFFCC99"/>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5"/>
        <bgColor indexed="64"/>
      </patternFill>
    </fill>
    <fill>
      <patternFill patternType="solid">
        <fgColor rgb="FFFFEB9C"/>
        <bgColor indexed="64"/>
      </patternFill>
    </fill>
    <fill>
      <patternFill patternType="solid">
        <fgColor theme="6" tint="0.799981688894314"/>
        <bgColor indexed="64"/>
      </patternFill>
    </fill>
    <fill>
      <patternFill patternType="solid">
        <fgColor rgb="FFA5A5A5"/>
        <bgColor indexed="64"/>
      </patternFill>
    </fill>
    <fill>
      <patternFill patternType="solid">
        <fgColor indexed="4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indexed="42"/>
        <bgColor indexed="64"/>
      </patternFill>
    </fill>
    <fill>
      <patternFill patternType="solid">
        <fgColor theme="7"/>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8"/>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121">
    <xf numFmtId="0" fontId="0" fillId="0" borderId="0">
      <alignment vertical="center"/>
    </xf>
    <xf numFmtId="0" fontId="31" fillId="0" borderId="0"/>
    <xf numFmtId="42" fontId="0" fillId="0" borderId="0" applyFont="0" applyFill="0" applyBorder="0" applyAlignment="0" applyProtection="0">
      <alignment vertical="center"/>
    </xf>
    <xf numFmtId="0" fontId="28" fillId="16" borderId="0" applyNumberFormat="0" applyBorder="0" applyAlignment="0" applyProtection="0">
      <alignment vertical="center"/>
    </xf>
    <xf numFmtId="0" fontId="32" fillId="10" borderId="17" applyNumberFormat="0" applyAlignment="0" applyProtection="0">
      <alignment vertical="center"/>
    </xf>
    <xf numFmtId="0" fontId="31" fillId="0" borderId="0">
      <alignment vertical="center"/>
    </xf>
    <xf numFmtId="44" fontId="0" fillId="0" borderId="0" applyFont="0" applyFill="0" applyBorder="0" applyAlignment="0" applyProtection="0">
      <alignment vertical="center"/>
    </xf>
    <xf numFmtId="0" fontId="31" fillId="0" borderId="0"/>
    <xf numFmtId="41" fontId="0" fillId="0" borderId="0" applyFont="0" applyFill="0" applyBorder="0" applyAlignment="0" applyProtection="0">
      <alignment vertical="center"/>
    </xf>
    <xf numFmtId="0" fontId="28" fillId="13" borderId="0" applyNumberFormat="0" applyBorder="0" applyAlignment="0" applyProtection="0">
      <alignment vertical="center"/>
    </xf>
    <xf numFmtId="0" fontId="44" fillId="26" borderId="0" applyNumberFormat="0" applyBorder="0" applyAlignment="0" applyProtection="0">
      <alignment vertical="center"/>
    </xf>
    <xf numFmtId="0" fontId="31" fillId="0" borderId="0" applyNumberFormat="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29" fillId="27"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9" fontId="31" fillId="0" borderId="0" applyFont="0" applyFill="0" applyBorder="0" applyAlignment="0" applyProtection="0">
      <alignment vertical="center"/>
    </xf>
    <xf numFmtId="0" fontId="0" fillId="12" borderId="19" applyNumberFormat="0" applyFont="0" applyAlignment="0" applyProtection="0">
      <alignment vertical="center"/>
    </xf>
    <xf numFmtId="0" fontId="29" fillId="31" borderId="0" applyNumberFormat="0" applyBorder="0" applyAlignment="0" applyProtection="0">
      <alignment vertical="center"/>
    </xf>
    <xf numFmtId="0" fontId="4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9" fillId="0" borderId="0" applyNumberFormat="0" applyFill="0" applyBorder="0" applyAlignment="0" applyProtection="0">
      <alignment vertical="center"/>
    </xf>
    <xf numFmtId="9" fontId="31" fillId="0" borderId="0" applyFont="0" applyFill="0" applyBorder="0" applyAlignment="0" applyProtection="0">
      <alignment vertical="center"/>
    </xf>
    <xf numFmtId="0" fontId="33" fillId="0" borderId="18" applyNumberFormat="0" applyFill="0" applyAlignment="0" applyProtection="0">
      <alignment vertical="center"/>
    </xf>
    <xf numFmtId="0" fontId="39" fillId="0" borderId="18" applyNumberFormat="0" applyFill="0" applyAlignment="0" applyProtection="0">
      <alignment vertical="center"/>
    </xf>
    <xf numFmtId="0" fontId="29" fillId="7" borderId="0" applyNumberFormat="0" applyBorder="0" applyAlignment="0" applyProtection="0">
      <alignment vertical="center"/>
    </xf>
    <xf numFmtId="0" fontId="42" fillId="0" borderId="22" applyNumberFormat="0" applyFill="0" applyAlignment="0" applyProtection="0">
      <alignment vertical="center"/>
    </xf>
    <xf numFmtId="0" fontId="31" fillId="0" borderId="0"/>
    <xf numFmtId="0" fontId="29" fillId="34" borderId="0" applyNumberFormat="0" applyBorder="0" applyAlignment="0" applyProtection="0">
      <alignment vertical="center"/>
    </xf>
    <xf numFmtId="0" fontId="38" fillId="21" borderId="21" applyNumberFormat="0" applyAlignment="0" applyProtection="0">
      <alignment vertical="center"/>
    </xf>
    <xf numFmtId="0" fontId="40" fillId="21" borderId="17" applyNumberFormat="0" applyAlignment="0" applyProtection="0">
      <alignment vertical="center"/>
    </xf>
    <xf numFmtId="0" fontId="35" fillId="17" borderId="20" applyNumberFormat="0" applyAlignment="0" applyProtection="0">
      <alignment vertical="center"/>
    </xf>
    <xf numFmtId="0" fontId="28" fillId="30" borderId="0" applyNumberFormat="0" applyBorder="0" applyAlignment="0" applyProtection="0">
      <alignment vertical="center"/>
    </xf>
    <xf numFmtId="0" fontId="31" fillId="0" borderId="0"/>
    <xf numFmtId="0" fontId="29" fillId="14" borderId="0" applyNumberFormat="0" applyBorder="0" applyAlignment="0" applyProtection="0">
      <alignment vertical="center"/>
    </xf>
    <xf numFmtId="0" fontId="30" fillId="0" borderId="16" applyNumberFormat="0" applyFill="0" applyAlignment="0" applyProtection="0">
      <alignment vertical="center"/>
    </xf>
    <xf numFmtId="0" fontId="47" fillId="0" borderId="23" applyNumberFormat="0" applyFill="0" applyAlignment="0" applyProtection="0">
      <alignment vertical="center"/>
    </xf>
    <xf numFmtId="0" fontId="48" fillId="32" borderId="0" applyNumberFormat="0" applyBorder="0" applyAlignment="0" applyProtection="0">
      <alignment vertical="center"/>
    </xf>
    <xf numFmtId="0" fontId="31" fillId="0" borderId="0">
      <alignment vertical="center"/>
    </xf>
    <xf numFmtId="0" fontId="34" fillId="15" borderId="0" applyNumberFormat="0" applyBorder="0" applyAlignment="0" applyProtection="0">
      <alignment vertical="center"/>
    </xf>
    <xf numFmtId="0" fontId="31" fillId="0" borderId="0"/>
    <xf numFmtId="0" fontId="28" fillId="6" borderId="0" applyNumberFormat="0" applyBorder="0" applyAlignment="0" applyProtection="0">
      <alignment vertical="center"/>
    </xf>
    <xf numFmtId="0" fontId="31" fillId="0" borderId="0"/>
    <xf numFmtId="0" fontId="29" fillId="8" borderId="0" applyNumberFormat="0" applyBorder="0" applyAlignment="0" applyProtection="0">
      <alignment vertical="center"/>
    </xf>
    <xf numFmtId="0" fontId="31" fillId="0" borderId="0"/>
    <xf numFmtId="0" fontId="28" fillId="19" borderId="0" applyNumberFormat="0" applyBorder="0" applyAlignment="0" applyProtection="0">
      <alignment vertical="center"/>
    </xf>
    <xf numFmtId="0" fontId="28" fillId="4" borderId="0" applyNumberFormat="0" applyBorder="0" applyAlignment="0" applyProtection="0">
      <alignment vertical="center"/>
    </xf>
    <xf numFmtId="0" fontId="28" fillId="25" borderId="0" applyNumberFormat="0" applyBorder="0" applyAlignment="0" applyProtection="0">
      <alignment vertical="center"/>
    </xf>
    <xf numFmtId="0" fontId="28" fillId="23" borderId="0" applyNumberFormat="0" applyBorder="0" applyAlignment="0" applyProtection="0">
      <alignment vertical="center"/>
    </xf>
    <xf numFmtId="0" fontId="31" fillId="0" borderId="0"/>
    <xf numFmtId="0" fontId="29" fillId="9" borderId="0" applyNumberFormat="0" applyBorder="0" applyAlignment="0" applyProtection="0">
      <alignment vertical="center"/>
    </xf>
    <xf numFmtId="0" fontId="31" fillId="0" borderId="0"/>
    <xf numFmtId="0" fontId="29" fillId="29" borderId="0" applyNumberFormat="0" applyBorder="0" applyAlignment="0" applyProtection="0">
      <alignment vertical="center"/>
    </xf>
    <xf numFmtId="0" fontId="28" fillId="22" borderId="0" applyNumberFormat="0" applyBorder="0" applyAlignment="0" applyProtection="0">
      <alignment vertical="center"/>
    </xf>
    <xf numFmtId="0" fontId="28" fillId="11" borderId="0" applyNumberFormat="0" applyBorder="0" applyAlignment="0" applyProtection="0">
      <alignment vertical="center"/>
    </xf>
    <xf numFmtId="0" fontId="29" fillId="33" borderId="0" applyNumberFormat="0" applyBorder="0" applyAlignment="0" applyProtection="0">
      <alignment vertical="center"/>
    </xf>
    <xf numFmtId="0" fontId="31" fillId="0" borderId="0"/>
    <xf numFmtId="0" fontId="28" fillId="20" borderId="0" applyNumberFormat="0" applyBorder="0" applyAlignment="0" applyProtection="0">
      <alignment vertical="center"/>
    </xf>
    <xf numFmtId="0" fontId="31" fillId="0" borderId="0"/>
    <xf numFmtId="0" fontId="29" fillId="5" borderId="0" applyNumberFormat="0" applyBorder="0" applyAlignment="0" applyProtection="0">
      <alignment vertical="center"/>
    </xf>
    <xf numFmtId="0" fontId="29" fillId="24" borderId="0" applyNumberFormat="0" applyBorder="0" applyAlignment="0" applyProtection="0">
      <alignment vertical="center"/>
    </xf>
    <xf numFmtId="0" fontId="31" fillId="0" borderId="0">
      <alignment vertical="center"/>
    </xf>
    <xf numFmtId="0" fontId="28" fillId="35" borderId="0" applyNumberFormat="0" applyBorder="0" applyAlignment="0" applyProtection="0">
      <alignment vertical="center"/>
    </xf>
    <xf numFmtId="0" fontId="31" fillId="0" borderId="0"/>
    <xf numFmtId="0" fontId="29" fillId="36" borderId="0" applyNumberFormat="0" applyBorder="0" applyAlignment="0" applyProtection="0">
      <alignment vertical="center"/>
    </xf>
    <xf numFmtId="0" fontId="36" fillId="18"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xf numFmtId="0" fontId="31" fillId="0" borderId="0"/>
    <xf numFmtId="0" fontId="31" fillId="0" borderId="0"/>
    <xf numFmtId="0" fontId="0"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5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0" fillId="0" borderId="0">
      <alignment vertical="center"/>
    </xf>
    <xf numFmtId="0" fontId="2"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 fillId="0" borderId="0">
      <alignment vertical="center"/>
    </xf>
    <xf numFmtId="0" fontId="31" fillId="0" borderId="0"/>
    <xf numFmtId="0" fontId="31" fillId="0" borderId="0">
      <alignment vertical="center"/>
    </xf>
    <xf numFmtId="0" fontId="31" fillId="0" borderId="0">
      <alignment vertical="center"/>
    </xf>
    <xf numFmtId="0" fontId="51" fillId="0" borderId="0">
      <alignment vertical="center"/>
    </xf>
    <xf numFmtId="0" fontId="46" fillId="28" borderId="0" applyNumberFormat="0" applyBorder="0" applyAlignment="0" applyProtection="0">
      <alignment vertical="center"/>
    </xf>
    <xf numFmtId="43" fontId="31" fillId="0" borderId="0" applyFont="0" applyFill="0" applyBorder="0" applyAlignment="0" applyProtection="0">
      <alignment vertical="center"/>
    </xf>
    <xf numFmtId="0" fontId="45" fillId="0" borderId="0">
      <protection locked="0"/>
    </xf>
  </cellStyleXfs>
  <cellXfs count="133">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2" fillId="2" borderId="0" xfId="0" applyFont="1" applyFill="1" applyAlignment="1">
      <alignment vertical="center"/>
    </xf>
    <xf numFmtId="0" fontId="2" fillId="2" borderId="0" xfId="0" applyFont="1" applyFill="1" applyAlignment="1">
      <alignment horizontal="left" vertical="center"/>
    </xf>
    <xf numFmtId="177" fontId="2" fillId="2" borderId="0" xfId="0" applyNumberFormat="1" applyFont="1" applyFill="1">
      <alignment vertical="center"/>
    </xf>
    <xf numFmtId="0" fontId="3" fillId="2" borderId="0" xfId="0" applyFont="1" applyFill="1">
      <alignment vertical="center"/>
    </xf>
    <xf numFmtId="0" fontId="4" fillId="2" borderId="0" xfId="0" applyFont="1" applyFill="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177" fontId="5" fillId="2" borderId="3" xfId="0" applyNumberFormat="1" applyFont="1" applyFill="1" applyBorder="1" applyAlignment="1" applyProtection="1">
      <alignment horizontal="center" vertical="center" wrapText="1"/>
    </xf>
    <xf numFmtId="177" fontId="5" fillId="2" borderId="4"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177" fontId="5" fillId="2" borderId="6" xfId="0" applyNumberFormat="1" applyFont="1" applyFill="1" applyBorder="1" applyAlignment="1" applyProtection="1">
      <alignment horizontal="center" vertical="center" wrapText="1"/>
    </xf>
    <xf numFmtId="177" fontId="5" fillId="2" borderId="7" xfId="0" applyNumberFormat="1"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177" fontId="5" fillId="2" borderId="2"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xf>
    <xf numFmtId="0" fontId="2" fillId="2" borderId="1" xfId="0" applyFont="1" applyFill="1" applyBorder="1" applyAlignment="1">
      <alignment horizontal="left" vertical="center"/>
    </xf>
    <xf numFmtId="0" fontId="2" fillId="2" borderId="1" xfId="0" applyFont="1" applyFill="1" applyBorder="1">
      <alignment vertical="center"/>
    </xf>
    <xf numFmtId="177" fontId="5" fillId="2" borderId="1" xfId="0" applyNumberFormat="1" applyFont="1" applyFill="1" applyBorder="1" applyAlignment="1">
      <alignment horizontal="center" vertical="center"/>
    </xf>
    <xf numFmtId="0" fontId="5" fillId="2" borderId="1" xfId="0" applyFont="1" applyFill="1" applyBorder="1" applyAlignment="1" applyProtection="1">
      <alignment horizontal="left" vertical="center"/>
    </xf>
    <xf numFmtId="0" fontId="5" fillId="2" borderId="1" xfId="0" applyFont="1" applyFill="1" applyBorder="1" applyAlignment="1" applyProtection="1">
      <alignment vertical="center"/>
    </xf>
    <xf numFmtId="177" fontId="5" fillId="2"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vertical="center" wrapText="1"/>
    </xf>
    <xf numFmtId="0" fontId="2" fillId="2" borderId="1" xfId="0" applyFont="1" applyFill="1" applyBorder="1" applyAlignment="1" applyProtection="1">
      <alignment horizontal="left" vertical="center" wrapText="1"/>
    </xf>
    <xf numFmtId="177" fontId="2" fillId="2" borderId="1" xfId="0" applyNumberFormat="1" applyFont="1" applyFill="1" applyBorder="1" applyAlignment="1" applyProtection="1">
      <alignment horizontal="center" vertical="center" wrapText="1"/>
    </xf>
    <xf numFmtId="0" fontId="2" fillId="2" borderId="1" xfId="0" applyFont="1" applyFill="1" applyBorder="1" applyAlignment="1">
      <alignment horizontal="left" vertical="center" wrapText="1"/>
    </xf>
    <xf numFmtId="17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177" fontId="2"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pplyProtection="1">
      <alignment horizontal="left" vertical="center"/>
    </xf>
    <xf numFmtId="0" fontId="2" fillId="2" borderId="1" xfId="0" applyFont="1" applyFill="1" applyBorder="1" applyProtection="1">
      <alignment vertical="center"/>
    </xf>
    <xf numFmtId="177" fontId="5" fillId="2" borderId="1" xfId="0" applyNumberFormat="1" applyFont="1" applyFill="1" applyBorder="1" applyAlignment="1" applyProtection="1">
      <alignment horizontal="center" vertical="center"/>
    </xf>
    <xf numFmtId="0" fontId="2" fillId="2" borderId="1" xfId="82" applyFont="1" applyFill="1" applyBorder="1" applyAlignment="1">
      <alignment vertical="center" wrapText="1"/>
    </xf>
    <xf numFmtId="0" fontId="2" fillId="2" borderId="1" xfId="82"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177" fontId="5" fillId="2" borderId="9" xfId="0" applyNumberFormat="1" applyFont="1" applyFill="1" applyBorder="1" applyAlignment="1" applyProtection="1">
      <alignment horizontal="center" vertical="center" wrapText="1"/>
    </xf>
    <xf numFmtId="177" fontId="5" fillId="2" borderId="10" xfId="0" applyNumberFormat="1" applyFont="1" applyFill="1" applyBorder="1" applyAlignment="1" applyProtection="1">
      <alignment horizontal="center" vertical="center" wrapText="1"/>
    </xf>
    <xf numFmtId="177" fontId="2" fillId="2" borderId="1" xfId="0" applyNumberFormat="1" applyFont="1" applyFill="1" applyBorder="1">
      <alignment vertical="center"/>
    </xf>
    <xf numFmtId="0" fontId="1" fillId="2"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177" fontId="6" fillId="0" borderId="1" xfId="0" applyNumberFormat="1" applyFont="1" applyFill="1" applyBorder="1" applyAlignment="1">
      <alignment horizontal="left" vertical="center" wrapText="1"/>
    </xf>
    <xf numFmtId="177" fontId="6" fillId="0" borderId="1" xfId="105" applyNumberFormat="1" applyFont="1" applyFill="1" applyBorder="1" applyAlignment="1">
      <alignment horizontal="center" vertical="center" wrapText="1"/>
    </xf>
    <xf numFmtId="177" fontId="1" fillId="0" borderId="1" xfId="0" applyNumberFormat="1" applyFont="1" applyFill="1" applyBorder="1" applyAlignment="1" applyProtection="1">
      <alignment horizontal="center" vertical="center" wrapText="1"/>
    </xf>
    <xf numFmtId="177" fontId="7" fillId="0" borderId="1" xfId="0" applyNumberFormat="1" applyFont="1" applyFill="1" applyBorder="1">
      <alignment vertical="center"/>
    </xf>
    <xf numFmtId="0" fontId="5" fillId="2" borderId="1" xfId="0" applyFont="1" applyFill="1" applyBorder="1" applyAlignment="1" applyProtection="1">
      <alignment horizontal="left"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177" fontId="2" fillId="2" borderId="1" xfId="0" applyNumberFormat="1" applyFont="1" applyFill="1" applyBorder="1" applyAlignment="1">
      <alignment horizontal="center" vertical="center"/>
    </xf>
    <xf numFmtId="0" fontId="1" fillId="2" borderId="1" xfId="0"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7"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vertical="center"/>
    </xf>
    <xf numFmtId="177" fontId="1" fillId="2" borderId="1" xfId="0" applyNumberFormat="1" applyFont="1" applyFill="1" applyBorder="1">
      <alignment vertical="center"/>
    </xf>
    <xf numFmtId="0" fontId="2" fillId="2" borderId="4" xfId="0" applyFont="1" applyFill="1" applyBorder="1" applyAlignment="1">
      <alignment horizontal="left" vertical="center"/>
    </xf>
    <xf numFmtId="177" fontId="6" fillId="0" borderId="1" xfId="0" applyNumberFormat="1" applyFont="1" applyFill="1" applyBorder="1" applyAlignment="1">
      <alignment horizontal="center" vertical="center" wrapText="1"/>
    </xf>
    <xf numFmtId="177" fontId="6" fillId="0" borderId="1" xfId="113"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0" fontId="1" fillId="2" borderId="1" xfId="0" applyFont="1" applyFill="1" applyBorder="1">
      <alignment vertical="center"/>
    </xf>
    <xf numFmtId="0" fontId="10" fillId="0" borderId="0" xfId="0" applyFont="1" applyProtection="1">
      <alignment vertical="center"/>
    </xf>
    <xf numFmtId="0" fontId="0" fillId="0" borderId="0" xfId="0" applyProtection="1">
      <alignment vertical="center"/>
    </xf>
    <xf numFmtId="0" fontId="2" fillId="0" borderId="0" xfId="0" applyFont="1" applyProtection="1">
      <alignment vertical="center"/>
    </xf>
    <xf numFmtId="0" fontId="0" fillId="0" borderId="0" xfId="0" applyFont="1" applyProtection="1">
      <alignment vertical="center"/>
    </xf>
    <xf numFmtId="0" fontId="11" fillId="0" borderId="0" xfId="0" applyFont="1" applyAlignment="1" applyProtection="1">
      <alignment horizontal="left" vertical="center"/>
    </xf>
    <xf numFmtId="0" fontId="12" fillId="0" borderId="0" xfId="0" applyFont="1" applyAlignment="1" applyProtection="1">
      <alignment horizontal="center" vertical="center" wrapText="1"/>
    </xf>
    <xf numFmtId="0" fontId="13" fillId="0" borderId="0" xfId="0" applyFont="1" applyAlignment="1" applyProtection="1">
      <alignment horizontal="left" vertical="center"/>
    </xf>
    <xf numFmtId="0" fontId="14" fillId="0" borderId="1" xfId="0" applyFont="1" applyBorder="1" applyAlignment="1" applyProtection="1">
      <alignment horizontal="center" vertical="center" wrapText="1"/>
    </xf>
    <xf numFmtId="0" fontId="14"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0" fillId="0" borderId="1" xfId="0" applyBorder="1" applyProtection="1">
      <alignment vertical="center"/>
    </xf>
    <xf numFmtId="0" fontId="0"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0" fontId="2" fillId="0" borderId="0" xfId="0" applyFont="1" applyAlignment="1" applyProtection="1">
      <alignment horizontal="center" vertical="center"/>
    </xf>
    <xf numFmtId="0" fontId="15" fillId="0" borderId="1" xfId="0" applyFont="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1" xfId="0" applyFill="1" applyBorder="1" applyProtection="1">
      <alignment vertical="center"/>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xf>
    <xf numFmtId="0" fontId="10" fillId="2" borderId="1" xfId="0" applyFont="1" applyFill="1" applyBorder="1" applyAlignment="1" applyProtection="1">
      <alignment horizontal="center" vertical="center"/>
    </xf>
    <xf numFmtId="0" fontId="0" fillId="2" borderId="0" xfId="0" applyFill="1" applyProtection="1">
      <alignment vertical="center"/>
    </xf>
    <xf numFmtId="0" fontId="0" fillId="2" borderId="0" xfId="0" applyFont="1" applyFill="1" applyAlignment="1" applyProtection="1">
      <alignment horizontal="left" vertical="center"/>
    </xf>
    <xf numFmtId="0" fontId="0" fillId="0" borderId="0" xfId="0" applyFont="1" applyAlignment="1" applyProtection="1">
      <alignment horizontal="left" vertical="center"/>
    </xf>
    <xf numFmtId="0" fontId="16" fillId="0" borderId="0" xfId="0" applyFont="1" applyAlignment="1" applyProtection="1">
      <alignment horizontal="center" vertical="center"/>
    </xf>
    <xf numFmtId="0" fontId="13" fillId="0" borderId="0" xfId="0" applyFont="1" applyAlignment="1" applyProtection="1">
      <alignment vertical="center"/>
    </xf>
    <xf numFmtId="0" fontId="17" fillId="2" borderId="1"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3" xfId="0" applyFont="1" applyFill="1" applyBorder="1" applyAlignment="1" applyProtection="1">
      <alignment horizontal="center" vertical="center"/>
    </xf>
    <xf numFmtId="0" fontId="18" fillId="0" borderId="1" xfId="0" applyFont="1" applyBorder="1" applyAlignment="1" applyProtection="1">
      <alignment horizontal="center" vertical="center" wrapText="1"/>
    </xf>
    <xf numFmtId="0" fontId="17" fillId="2" borderId="14" xfId="0" applyFont="1" applyFill="1" applyBorder="1" applyAlignment="1" applyProtection="1">
      <alignment horizontal="center" vertical="center" wrapText="1"/>
    </xf>
    <xf numFmtId="0" fontId="17" fillId="2" borderId="15"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2" borderId="6" xfId="0" applyFont="1" applyFill="1" applyBorder="1" applyAlignment="1" applyProtection="1">
      <alignment horizontal="center" vertical="center" wrapText="1"/>
    </xf>
    <xf numFmtId="0" fontId="17" fillId="2" borderId="10"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8" xfId="0" applyFont="1" applyBorder="1" applyAlignment="1" applyProtection="1">
      <alignment horizontal="center" vertical="center" wrapText="1"/>
    </xf>
    <xf numFmtId="0" fontId="19" fillId="0" borderId="1"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1" fillId="3"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1" xfId="0" applyFont="1" applyBorder="1" applyAlignment="1">
      <alignment horizontal="left" vertical="center" wrapText="1"/>
    </xf>
    <xf numFmtId="0" fontId="25" fillId="0" borderId="13" xfId="0" applyFont="1" applyBorder="1" applyAlignment="1">
      <alignment horizontal="left" vertical="center" wrapText="1"/>
    </xf>
    <xf numFmtId="0" fontId="26"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4" fillId="0" borderId="2" xfId="0" applyFont="1" applyBorder="1" applyAlignment="1">
      <alignment horizontal="center" vertical="center" wrapText="1"/>
    </xf>
    <xf numFmtId="0" fontId="2" fillId="2" borderId="1" xfId="92" applyNumberFormat="1" applyFont="1" applyFill="1" applyBorder="1" applyAlignment="1" applyProtection="1">
      <alignment horizontal="center" vertical="center" wrapText="1"/>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3" fillId="0" borderId="1" xfId="0" applyFont="1" applyBorder="1" applyAlignment="1">
      <alignment horizontal="center" vertical="center" wrapText="1"/>
    </xf>
    <xf numFmtId="0" fontId="25" fillId="3" borderId="11" xfId="0" applyFont="1" applyFill="1" applyBorder="1" applyAlignment="1">
      <alignment horizontal="left" vertical="center" wrapText="1"/>
    </xf>
    <xf numFmtId="0" fontId="25" fillId="3" borderId="13" xfId="0" applyFont="1" applyFill="1" applyBorder="1" applyAlignment="1">
      <alignment horizontal="left" vertical="center" wrapText="1"/>
    </xf>
    <xf numFmtId="0" fontId="25" fillId="0" borderId="1" xfId="0" applyFont="1" applyBorder="1" applyAlignment="1">
      <alignment horizontal="center" vertical="center" wrapText="1"/>
    </xf>
    <xf numFmtId="0" fontId="0" fillId="2" borderId="1" xfId="0" applyFill="1" applyBorder="1" applyProtection="1">
      <alignment vertical="center"/>
    </xf>
    <xf numFmtId="0" fontId="25" fillId="0" borderId="11" xfId="0" applyFont="1" applyFill="1" applyBorder="1" applyAlignment="1" applyProtection="1">
      <alignment horizontal="left" vertical="center" wrapText="1"/>
    </xf>
    <xf numFmtId="0" fontId="25" fillId="0" borderId="13" xfId="0" applyFont="1" applyFill="1" applyBorder="1" applyAlignment="1" applyProtection="1">
      <alignment horizontal="left" vertical="center" wrapText="1"/>
    </xf>
  </cellXfs>
  <cellStyles count="121">
    <cellStyle name="常规" xfId="0" builtinId="0"/>
    <cellStyle name="常规 2 32 5" xfId="1"/>
    <cellStyle name="货币[0]" xfId="2" builtinId="7"/>
    <cellStyle name="20% - 强调文字颜色 3" xfId="3" builtinId="38"/>
    <cellStyle name="输入" xfId="4" builtinId="20"/>
    <cellStyle name="常规 2 2 4" xfId="5"/>
    <cellStyle name="货币" xfId="6" builtinId="4"/>
    <cellStyle name="常规 2 11" xfId="7"/>
    <cellStyle name="千位分隔[0]" xfId="8" builtinId="6"/>
    <cellStyle name="40% - 强调文字颜色 3" xfId="9" builtinId="39"/>
    <cellStyle name="差" xfId="10" builtinId="27"/>
    <cellStyle name="千位分隔 11 2" xfId="11"/>
    <cellStyle name="常规 343" xfId="12"/>
    <cellStyle name="千位分隔" xfId="13" builtinId="3"/>
    <cellStyle name="60% - 强调文字颜色 3" xfId="14" builtinId="40"/>
    <cellStyle name="超链接" xfId="15" builtinId="8"/>
    <cellStyle name="百分比" xfId="16" builtinId="5"/>
    <cellStyle name="已访问的超链接" xfId="17" builtinId="9"/>
    <cellStyle name="百分比 2" xfId="18"/>
    <cellStyle name="注释" xfId="19" builtinId="10"/>
    <cellStyle name="60% - 强调文字颜色 2" xfId="20" builtinId="36"/>
    <cellStyle name="标题 4" xfId="21" builtinId="19"/>
    <cellStyle name="警告文本" xfId="22" builtinId="11"/>
    <cellStyle name="标题" xfId="23" builtinId="15"/>
    <cellStyle name="解释性文本" xfId="24" builtinId="53"/>
    <cellStyle name="百分比 2 2" xfId="25"/>
    <cellStyle name="标题 1" xfId="26" builtinId="16"/>
    <cellStyle name="标题 2" xfId="27" builtinId="17"/>
    <cellStyle name="60% - 强调文字颜色 1" xfId="28" builtinId="32"/>
    <cellStyle name="标题 3" xfId="29" builtinId="18"/>
    <cellStyle name="常规 2 19 5" xfId="30"/>
    <cellStyle name="60% - 强调文字颜色 4" xfId="31" builtinId="44"/>
    <cellStyle name="输出" xfId="32" builtinId="21"/>
    <cellStyle name="计算" xfId="33" builtinId="22"/>
    <cellStyle name="检查单元格" xfId="34" builtinId="23"/>
    <cellStyle name="20% - 强调文字颜色 6" xfId="35" builtinId="50"/>
    <cellStyle name="常规 2 2 2 5" xfId="36"/>
    <cellStyle name="强调文字颜色 2" xfId="37" builtinId="33"/>
    <cellStyle name="链接单元格" xfId="38" builtinId="24"/>
    <cellStyle name="汇总" xfId="39" builtinId="25"/>
    <cellStyle name="好" xfId="40" builtinId="26"/>
    <cellStyle name="常规 16" xfId="41"/>
    <cellStyle name="适中" xfId="42" builtinId="28"/>
    <cellStyle name="常规 2 2 37" xfId="43"/>
    <cellStyle name="20% - 强调文字颜色 5" xfId="44" builtinId="46"/>
    <cellStyle name="常规 2 2 2 4" xfId="45"/>
    <cellStyle name="强调文字颜色 1" xfId="46" builtinId="29"/>
    <cellStyle name="常规 2 2 10 5" xfId="47"/>
    <cellStyle name="20% - 强调文字颜色 1" xfId="48" builtinId="30"/>
    <cellStyle name="40% - 强调文字颜色 1" xfId="49" builtinId="31"/>
    <cellStyle name="20% - 强调文字颜色 2" xfId="50" builtinId="34"/>
    <cellStyle name="40% - 强调文字颜色 2" xfId="51" builtinId="35"/>
    <cellStyle name="常规 2 2 2 6" xfId="52"/>
    <cellStyle name="强调文字颜色 3" xfId="53" builtinId="37"/>
    <cellStyle name="常规 2 2 2 7" xfId="54"/>
    <cellStyle name="强调文字颜色 4" xfId="55" builtinId="41"/>
    <cellStyle name="20% - 强调文字颜色 4" xfId="56" builtinId="42"/>
    <cellStyle name="40% - 强调文字颜色 4" xfId="57" builtinId="43"/>
    <cellStyle name="强调文字颜色 5" xfId="58" builtinId="45"/>
    <cellStyle name="常规 2 2" xfId="59"/>
    <cellStyle name="40% - 强调文字颜色 5" xfId="60" builtinId="47"/>
    <cellStyle name="常规 2 2 8 2" xfId="61"/>
    <cellStyle name="60% - 强调文字颜色 5" xfId="62" builtinId="48"/>
    <cellStyle name="强调文字颜色 6" xfId="63" builtinId="49"/>
    <cellStyle name="常规 10" xfId="64"/>
    <cellStyle name="40% - 强调文字颜色 6" xfId="65" builtinId="51"/>
    <cellStyle name="常规 2 10" xfId="66"/>
    <cellStyle name="60% - 强调文字颜色 6" xfId="67" builtinId="52"/>
    <cellStyle name="差_附表1" xfId="68"/>
    <cellStyle name="常规 11" xfId="69"/>
    <cellStyle name="常规 14" xfId="70"/>
    <cellStyle name="常规 17" xfId="71"/>
    <cellStyle name="常规 18" xfId="72"/>
    <cellStyle name="常规 2 12" xfId="73"/>
    <cellStyle name="常规 39 2" xfId="74"/>
    <cellStyle name="常规 2 2 11" xfId="75"/>
    <cellStyle name="常规 2 2 11 5" xfId="76"/>
    <cellStyle name="常规 2 2 12" xfId="77"/>
    <cellStyle name="常规 2 2 2" xfId="78"/>
    <cellStyle name="常规 2 2 2 2" xfId="79"/>
    <cellStyle name="常规 2 2 2 3" xfId="80"/>
    <cellStyle name="常规 2 2 22" xfId="81"/>
    <cellStyle name="常规 2 2 3" xfId="82"/>
    <cellStyle name="常规 2 2 3 2" xfId="83"/>
    <cellStyle name="常规 2 2 3 3" xfId="84"/>
    <cellStyle name="常规 2 2 3 4" xfId="85"/>
    <cellStyle name="常规 2 2 3 5" xfId="86"/>
    <cellStyle name="常规 2 2 3 6" xfId="87"/>
    <cellStyle name="常规 2 2 3 7" xfId="88"/>
    <cellStyle name="常规 2 2 3_附表1" xfId="89"/>
    <cellStyle name="常规 2 2 5" xfId="90"/>
    <cellStyle name="常规 2 2 6" xfId="91"/>
    <cellStyle name="常规 2 2 7" xfId="92"/>
    <cellStyle name="常规 2 2 8" xfId="93"/>
    <cellStyle name="常规 2 2_四川省报财政部++2018年四川省统筹整合使用财政涉农资金情况统计表(4.20）" xfId="94"/>
    <cellStyle name="常规 2 52" xfId="95"/>
    <cellStyle name="常规 2 3" xfId="96"/>
    <cellStyle name="常规 2 4" xfId="97"/>
    <cellStyle name="常规 2 4 3" xfId="98"/>
    <cellStyle name="常规 2 5" xfId="99"/>
    <cellStyle name="常规 2 6" xfId="100"/>
    <cellStyle name="常规 2 7" xfId="101"/>
    <cellStyle name="常规 2 8" xfId="102"/>
    <cellStyle name="常规 2 9" xfId="103"/>
    <cellStyle name="常规 3" xfId="104"/>
    <cellStyle name="常规 344" xfId="105"/>
    <cellStyle name="常规 4" xfId="106"/>
    <cellStyle name="常规 4 2" xfId="107"/>
    <cellStyle name="常规 4 3" xfId="108"/>
    <cellStyle name="常规 4 4" xfId="109"/>
    <cellStyle name="常规 4 5" xfId="110"/>
    <cellStyle name="常规 4 6" xfId="111"/>
    <cellStyle name="常规 4 7" xfId="112"/>
    <cellStyle name="常规 5" xfId="113"/>
    <cellStyle name="常规 50 2" xfId="114"/>
    <cellStyle name="常规 78" xfId="115"/>
    <cellStyle name="常规 78 2" xfId="116"/>
    <cellStyle name="常规 9" xfId="117"/>
    <cellStyle name="好_附表1" xfId="118"/>
    <cellStyle name="千位分隔 11" xfId="119"/>
    <cellStyle name="样式 1" xfId="12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11</xdr:row>
      <xdr:rowOff>0</xdr:rowOff>
    </xdr:from>
    <xdr:to>
      <xdr:col>6</xdr:col>
      <xdr:colOff>66675</xdr:colOff>
      <xdr:row>11</xdr:row>
      <xdr:rowOff>0</xdr:rowOff>
    </xdr:to>
    <xdr:sp>
      <xdr:nvSpPr>
        <xdr:cNvPr id="2049" name="Text Box 1"/>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50" name="Text Box 2"/>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51" name="Text Box 3"/>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52" name="Text Box 4"/>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53" name="Text Box 5"/>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54" name="Text Box 6"/>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55" name="Text Box 11"/>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56" name="Text Box 12"/>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57" name="Text Box 15"/>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58" name="Text Box 16"/>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59" name="Text Box 22"/>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60" name="Text Box 23"/>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061" name="Text Box 2"/>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062" name="Text Box 3"/>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063" name="Text Box 4"/>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064" name="Text Box 5"/>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065" name="Text Box 6"/>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066" name="Text Box 7"/>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067" name="Text Box 12"/>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068" name="Text Box 13"/>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069" name="Text Box 22"/>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070" name="Text Box 23"/>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71" name="Text Box 1"/>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72" name="Text Box 2"/>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73" name="Text Box 3"/>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74" name="Text Box 4"/>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75" name="Text Box 5"/>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76" name="Text Box 6"/>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77" name="Text Box 11"/>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78" name="Text Box 12"/>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79" name="Text Box 15"/>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80" name="Text Box 16"/>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81" name="Text Box 22"/>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82" name="Text Box 23"/>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083" name="Text Box 2"/>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084" name="Text Box 3"/>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085" name="Text Box 4"/>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086" name="Text Box 5"/>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087" name="Text Box 6"/>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088" name="Text Box 7"/>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089" name="Text Box 12"/>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090" name="Text Box 13"/>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091" name="Text Box 22"/>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092" name="Text Box 23"/>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93" name="Text Box 1"/>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94" name="Text Box 2"/>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95" name="Text Box 3"/>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96" name="Text Box 4"/>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97" name="Text Box 5"/>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98" name="Text Box 6"/>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099" name="Text Box 11"/>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100" name="Text Box 12"/>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101" name="Text Box 15"/>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102" name="Text Box 16"/>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103" name="Text Box 22"/>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104" name="Text Box 23"/>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105" name="Text Box 2"/>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106" name="Text Box 3"/>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107" name="Text Box 4"/>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108" name="Text Box 5"/>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109" name="Text Box 6"/>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110" name="Text Box 7"/>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111" name="Text Box 12"/>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112" name="Text Box 13"/>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113" name="Text Box 22"/>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114" name="Text Box 23"/>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115" name="Text Box 1"/>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116" name="Text Box 2"/>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117" name="Text Box 3"/>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118" name="Text Box 4"/>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119" name="Text Box 5"/>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120" name="Text Box 6"/>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121" name="Text Box 11"/>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122" name="Text Box 12"/>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123" name="Text Box 15"/>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124" name="Text Box 16"/>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125" name="Text Box 22"/>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66675</xdr:colOff>
      <xdr:row>11</xdr:row>
      <xdr:rowOff>0</xdr:rowOff>
    </xdr:to>
    <xdr:sp>
      <xdr:nvSpPr>
        <xdr:cNvPr id="2126" name="Text Box 23"/>
        <xdr:cNvSpPr txBox="1">
          <a:spLocks noChangeArrowheads="1"/>
        </xdr:cNvSpPr>
      </xdr:nvSpPr>
      <xdr:spPr>
        <a:xfrm>
          <a:off x="12239625" y="5372100"/>
          <a:ext cx="6667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127" name="Text Box 2"/>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128" name="Text Box 3"/>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129" name="Text Box 4"/>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130" name="Text Box 5"/>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131" name="Text Box 6"/>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132" name="Text Box 7"/>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133" name="Text Box 12"/>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134" name="Text Box 13"/>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135" name="Text Box 22"/>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6</xdr:col>
      <xdr:colOff>0</xdr:colOff>
      <xdr:row>11</xdr:row>
      <xdr:rowOff>0</xdr:rowOff>
    </xdr:from>
    <xdr:to>
      <xdr:col>6</xdr:col>
      <xdr:colOff>85725</xdr:colOff>
      <xdr:row>11</xdr:row>
      <xdr:rowOff>0</xdr:rowOff>
    </xdr:to>
    <xdr:sp>
      <xdr:nvSpPr>
        <xdr:cNvPr id="2136" name="Text Box 23"/>
        <xdr:cNvSpPr txBox="1">
          <a:spLocks noChangeArrowheads="1"/>
        </xdr:cNvSpPr>
      </xdr:nvSpPr>
      <xdr:spPr>
        <a:xfrm>
          <a:off x="12239625" y="5372100"/>
          <a:ext cx="85725" cy="0"/>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2137" name="Text Box 1"/>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2138" name="Text Box 2"/>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2139" name="Text Box 3"/>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2140" name="Text Box 4"/>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2141" name="Text Box 5"/>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2142" name="Text Box 6"/>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2143" name="Text Box 11"/>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2144" name="Text Box 12"/>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2145" name="Text Box 15"/>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2146" name="Text Box 16"/>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2147" name="Text Box 22"/>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2148" name="Text Box 23"/>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2149" name="Text Box 2"/>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2150" name="Text Box 3"/>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2151" name="Text Box 4"/>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2152" name="Text Box 5"/>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2153" name="Text Box 6"/>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2154" name="Text Box 7"/>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2155" name="Text Box 12"/>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2156" name="Text Box 13"/>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2157" name="Text Box 22"/>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58" name="Text Box 1"/>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59" name="Text Box 2"/>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60" name="Text Box 3"/>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61" name="Text Box 4"/>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62" name="Text Box 5"/>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63" name="Text Box 6"/>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64" name="Text Box 11"/>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65" name="Text Box 12"/>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66" name="Text Box 15"/>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67" name="Text Box 16"/>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68" name="Text Box 22"/>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69" name="Text Box 23"/>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170" name="Text Box 2"/>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171" name="Text Box 3"/>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172" name="Text Box 4"/>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173" name="Text Box 5"/>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174" name="Text Box 6"/>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175" name="Text Box 7"/>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176" name="Text Box 12"/>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177" name="Text Box 13"/>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178" name="Text Box 22"/>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179" name="Text Box 23"/>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80" name="Text Box 1"/>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81" name="Text Box 2"/>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82" name="Text Box 3"/>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83" name="Text Box 4"/>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84" name="Text Box 5"/>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85" name="Text Box 6"/>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86" name="Text Box 11"/>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87" name="Text Box 12"/>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88" name="Text Box 15"/>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89" name="Text Box 16"/>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90" name="Text Box 22"/>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191" name="Text Box 23"/>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192" name="Text Box 2"/>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193" name="Text Box 3"/>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194" name="Text Box 4"/>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195" name="Text Box 5"/>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196" name="Text Box 6"/>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197" name="Text Box 7"/>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198" name="Text Box 12"/>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199" name="Text Box 13"/>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200" name="Text Box 22"/>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201" name="Text Box 23"/>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02" name="Text Box 1"/>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03" name="Text Box 2"/>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04" name="Text Box 3"/>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05" name="Text Box 4"/>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06" name="Text Box 5"/>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07" name="Text Box 6"/>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08" name="Text Box 11"/>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09" name="Text Box 12"/>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10" name="Text Box 15"/>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11" name="Text Box 16"/>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12" name="Text Box 22"/>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13" name="Text Box 23"/>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214" name="Text Box 2"/>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215" name="Text Box 3"/>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216" name="Text Box 4"/>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217" name="Text Box 5"/>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218" name="Text Box 6"/>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219" name="Text Box 7"/>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220" name="Text Box 12"/>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221" name="Text Box 13"/>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222" name="Text Box 22"/>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223" name="Text Box 23"/>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24" name="Text Box 1"/>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25" name="Text Box 2"/>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26" name="Text Box 3"/>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27" name="Text Box 4"/>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28" name="Text Box 5"/>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29" name="Text Box 6"/>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30" name="Text Box 11"/>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31" name="Text Box 12"/>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32" name="Text Box 15"/>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33" name="Text Box 16"/>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34" name="Text Box 22"/>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66675</xdr:colOff>
      <xdr:row>69</xdr:row>
      <xdr:rowOff>73152</xdr:rowOff>
    </xdr:to>
    <xdr:sp>
      <xdr:nvSpPr>
        <xdr:cNvPr id="2235" name="Text Box 23"/>
        <xdr:cNvSpPr txBox="1">
          <a:spLocks noChangeArrowheads="1"/>
        </xdr:cNvSpPr>
      </xdr:nvSpPr>
      <xdr:spPr>
        <a:xfrm>
          <a:off x="13315950" y="44434125"/>
          <a:ext cx="6667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236" name="Text Box 2"/>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237" name="Text Box 3"/>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238" name="Text Box 4"/>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239" name="Text Box 5"/>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240" name="Text Box 6"/>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241" name="Text Box 7"/>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242" name="Text Box 12"/>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243" name="Text Box 13"/>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244" name="Text Box 22"/>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7</xdr:col>
      <xdr:colOff>0</xdr:colOff>
      <xdr:row>69</xdr:row>
      <xdr:rowOff>0</xdr:rowOff>
    </xdr:from>
    <xdr:to>
      <xdr:col>7</xdr:col>
      <xdr:colOff>85725</xdr:colOff>
      <xdr:row>69</xdr:row>
      <xdr:rowOff>73152</xdr:rowOff>
    </xdr:to>
    <xdr:sp>
      <xdr:nvSpPr>
        <xdr:cNvPr id="2245" name="Text Box 23"/>
        <xdr:cNvSpPr txBox="1">
          <a:spLocks noChangeArrowheads="1"/>
        </xdr:cNvSpPr>
      </xdr:nvSpPr>
      <xdr:spPr>
        <a:xfrm>
          <a:off x="133159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46" name="Text Box 1"/>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47" name="Text Box 2"/>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48" name="Text Box 3"/>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49" name="Text Box 4"/>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50" name="Text Box 5"/>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51" name="Text Box 6"/>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52" name="Text Box 11"/>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53" name="Text Box 12"/>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54" name="Text Box 15"/>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55" name="Text Box 16"/>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56" name="Text Box 22"/>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57" name="Text Box 23"/>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258" name="Text Box 2"/>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259" name="Text Box 3"/>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260" name="Text Box 4"/>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261" name="Text Box 5"/>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262" name="Text Box 6"/>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263" name="Text Box 7"/>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264" name="Text Box 12"/>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265" name="Text Box 13"/>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266" name="Text Box 22"/>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267" name="Text Box 23"/>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68" name="Text Box 1"/>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69" name="Text Box 2"/>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70" name="Text Box 3"/>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71" name="Text Box 4"/>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72" name="Text Box 5"/>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73" name="Text Box 6"/>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74" name="Text Box 11"/>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75" name="Text Box 12"/>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76" name="Text Box 15"/>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77" name="Text Box 16"/>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78" name="Text Box 22"/>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79" name="Text Box 23"/>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280" name="Text Box 2"/>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281" name="Text Box 3"/>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282" name="Text Box 4"/>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283" name="Text Box 5"/>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284" name="Text Box 6"/>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285" name="Text Box 7"/>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286" name="Text Box 12"/>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287" name="Text Box 13"/>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288" name="Text Box 22"/>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289" name="Text Box 23"/>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90" name="Text Box 1"/>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91" name="Text Box 2"/>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92" name="Text Box 3"/>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93" name="Text Box 4"/>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94" name="Text Box 5"/>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95" name="Text Box 6"/>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96" name="Text Box 11"/>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97" name="Text Box 12"/>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98" name="Text Box 15"/>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299" name="Text Box 16"/>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300" name="Text Box 22"/>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301" name="Text Box 23"/>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302" name="Text Box 2"/>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303" name="Text Box 3"/>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304" name="Text Box 4"/>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305" name="Text Box 5"/>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306" name="Text Box 6"/>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307" name="Text Box 7"/>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308" name="Text Box 12"/>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309" name="Text Box 13"/>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310" name="Text Box 22"/>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311" name="Text Box 23"/>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312" name="Text Box 1"/>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313" name="Text Box 2"/>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314" name="Text Box 3"/>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315" name="Text Box 4"/>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316" name="Text Box 5"/>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317" name="Text Box 6"/>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318" name="Text Box 11"/>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319" name="Text Box 12"/>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320" name="Text Box 15"/>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321" name="Text Box 16"/>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322" name="Text Box 22"/>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66675</xdr:colOff>
      <xdr:row>69</xdr:row>
      <xdr:rowOff>73152</xdr:rowOff>
    </xdr:to>
    <xdr:sp>
      <xdr:nvSpPr>
        <xdr:cNvPr id="2323" name="Text Box 23"/>
        <xdr:cNvSpPr txBox="1">
          <a:spLocks noChangeArrowheads="1"/>
        </xdr:cNvSpPr>
      </xdr:nvSpPr>
      <xdr:spPr>
        <a:xfrm>
          <a:off x="14192250" y="44434125"/>
          <a:ext cx="6667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324" name="Text Box 2"/>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325" name="Text Box 3"/>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326" name="Text Box 4"/>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327" name="Text Box 5"/>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328" name="Text Box 6"/>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329" name="Text Box 7"/>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330" name="Text Box 12"/>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331" name="Text Box 13"/>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332" name="Text Box 22"/>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8</xdr:col>
      <xdr:colOff>0</xdr:colOff>
      <xdr:row>69</xdr:row>
      <xdr:rowOff>0</xdr:rowOff>
    </xdr:from>
    <xdr:to>
      <xdr:col>8</xdr:col>
      <xdr:colOff>85725</xdr:colOff>
      <xdr:row>69</xdr:row>
      <xdr:rowOff>73152</xdr:rowOff>
    </xdr:to>
    <xdr:sp>
      <xdr:nvSpPr>
        <xdr:cNvPr id="2333" name="Text Box 23"/>
        <xdr:cNvSpPr txBox="1">
          <a:spLocks noChangeArrowheads="1"/>
        </xdr:cNvSpPr>
      </xdr:nvSpPr>
      <xdr:spPr>
        <a:xfrm>
          <a:off x="14192250"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34" name="Text Box 1"/>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35" name="Text Box 2"/>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36" name="Text Box 3"/>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37" name="Text Box 4"/>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38" name="Text Box 5"/>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39" name="Text Box 6"/>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40" name="Text Box 11"/>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41" name="Text Box 12"/>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42" name="Text Box 15"/>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43" name="Text Box 16"/>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44" name="Text Box 22"/>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45" name="Text Box 23"/>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46" name="Text Box 2"/>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47" name="Text Box 3"/>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48" name="Text Box 4"/>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49" name="Text Box 5"/>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50" name="Text Box 6"/>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51" name="Text Box 7"/>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52" name="Text Box 12"/>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53" name="Text Box 13"/>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54" name="Text Box 22"/>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55" name="Text Box 23"/>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56" name="Text Box 1"/>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57" name="Text Box 2"/>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58" name="Text Box 3"/>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59" name="Text Box 4"/>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60" name="Text Box 5"/>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61" name="Text Box 6"/>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62" name="Text Box 11"/>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63" name="Text Box 12"/>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64" name="Text Box 15"/>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65" name="Text Box 16"/>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66" name="Text Box 22"/>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67" name="Text Box 23"/>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68" name="Text Box 2"/>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69" name="Text Box 3"/>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70" name="Text Box 4"/>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71" name="Text Box 5"/>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72" name="Text Box 6"/>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73" name="Text Box 7"/>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74" name="Text Box 12"/>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75" name="Text Box 13"/>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76" name="Text Box 22"/>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77" name="Text Box 23"/>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78" name="Text Box 1"/>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79" name="Text Box 2"/>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80" name="Text Box 3"/>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81" name="Text Box 4"/>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82" name="Text Box 5"/>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83" name="Text Box 6"/>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84" name="Text Box 11"/>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85" name="Text Box 12"/>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86" name="Text Box 15"/>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87" name="Text Box 16"/>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88" name="Text Box 22"/>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389" name="Text Box 23"/>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90" name="Text Box 2"/>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91" name="Text Box 3"/>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92" name="Text Box 4"/>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93" name="Text Box 5"/>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94" name="Text Box 6"/>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95" name="Text Box 7"/>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96" name="Text Box 12"/>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97" name="Text Box 13"/>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98" name="Text Box 22"/>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399" name="Text Box 23"/>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400" name="Text Box 1"/>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401" name="Text Box 2"/>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402" name="Text Box 3"/>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403" name="Text Box 4"/>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404" name="Text Box 5"/>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405" name="Text Box 6"/>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406" name="Text Box 11"/>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407" name="Text Box 12"/>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408" name="Text Box 15"/>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409" name="Text Box 16"/>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410" name="Text Box 22"/>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66675</xdr:colOff>
      <xdr:row>69</xdr:row>
      <xdr:rowOff>73152</xdr:rowOff>
    </xdr:to>
    <xdr:sp>
      <xdr:nvSpPr>
        <xdr:cNvPr id="2411" name="Text Box 23"/>
        <xdr:cNvSpPr txBox="1">
          <a:spLocks noChangeArrowheads="1"/>
        </xdr:cNvSpPr>
      </xdr:nvSpPr>
      <xdr:spPr>
        <a:xfrm>
          <a:off x="14963775" y="44434125"/>
          <a:ext cx="6667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412" name="Text Box 2"/>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413" name="Text Box 3"/>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414" name="Text Box 4"/>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415" name="Text Box 5"/>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416" name="Text Box 6"/>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417" name="Text Box 7"/>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418" name="Text Box 12"/>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419" name="Text Box 13"/>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420" name="Text Box 22"/>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9</xdr:col>
      <xdr:colOff>0</xdr:colOff>
      <xdr:row>69</xdr:row>
      <xdr:rowOff>0</xdr:rowOff>
    </xdr:from>
    <xdr:to>
      <xdr:col>9</xdr:col>
      <xdr:colOff>85725</xdr:colOff>
      <xdr:row>69</xdr:row>
      <xdr:rowOff>73152</xdr:rowOff>
    </xdr:to>
    <xdr:sp>
      <xdr:nvSpPr>
        <xdr:cNvPr id="2421" name="Text Box 23"/>
        <xdr:cNvSpPr txBox="1">
          <a:spLocks noChangeArrowheads="1"/>
        </xdr:cNvSpPr>
      </xdr:nvSpPr>
      <xdr:spPr>
        <a:xfrm>
          <a:off x="149637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22" name="Text Box 1"/>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23" name="Text Box 2"/>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24" name="Text Box 3"/>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25" name="Text Box 4"/>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26" name="Text Box 5"/>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27" name="Text Box 6"/>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28" name="Text Box 11"/>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29" name="Text Box 12"/>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30" name="Text Box 15"/>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31" name="Text Box 16"/>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32" name="Text Box 22"/>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33" name="Text Box 23"/>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34" name="Text Box 2"/>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35" name="Text Box 3"/>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36" name="Text Box 4"/>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37" name="Text Box 5"/>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38" name="Text Box 6"/>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39" name="Text Box 7"/>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40" name="Text Box 12"/>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41" name="Text Box 13"/>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42" name="Text Box 22"/>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43" name="Text Box 23"/>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44" name="Text Box 1"/>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45" name="Text Box 2"/>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46" name="Text Box 3"/>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47" name="Text Box 4"/>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48" name="Text Box 5"/>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49" name="Text Box 6"/>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50" name="Text Box 11"/>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51" name="Text Box 12"/>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52" name="Text Box 15"/>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53" name="Text Box 16"/>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54" name="Text Box 22"/>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55" name="Text Box 23"/>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56" name="Text Box 2"/>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57" name="Text Box 3"/>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58" name="Text Box 4"/>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59" name="Text Box 5"/>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60" name="Text Box 6"/>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61" name="Text Box 7"/>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62" name="Text Box 12"/>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63" name="Text Box 13"/>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64" name="Text Box 22"/>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65" name="Text Box 23"/>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66" name="Text Box 1"/>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67" name="Text Box 2"/>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68" name="Text Box 3"/>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69" name="Text Box 4"/>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70" name="Text Box 5"/>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71" name="Text Box 6"/>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72" name="Text Box 11"/>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73" name="Text Box 12"/>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74" name="Text Box 15"/>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75" name="Text Box 16"/>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76" name="Text Box 22"/>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77" name="Text Box 23"/>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78" name="Text Box 2"/>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79" name="Text Box 3"/>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80" name="Text Box 4"/>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81" name="Text Box 5"/>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82" name="Text Box 6"/>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83" name="Text Box 7"/>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84" name="Text Box 12"/>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85" name="Text Box 13"/>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86" name="Text Box 22"/>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487" name="Text Box 23"/>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88" name="Text Box 1"/>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89" name="Text Box 2"/>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90" name="Text Box 3"/>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91" name="Text Box 4"/>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92" name="Text Box 5"/>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93" name="Text Box 6"/>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94" name="Text Box 11"/>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95" name="Text Box 12"/>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96" name="Text Box 15"/>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97" name="Text Box 16"/>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98" name="Text Box 22"/>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66675</xdr:colOff>
      <xdr:row>69</xdr:row>
      <xdr:rowOff>73152</xdr:rowOff>
    </xdr:to>
    <xdr:sp>
      <xdr:nvSpPr>
        <xdr:cNvPr id="2499" name="Text Box 23"/>
        <xdr:cNvSpPr txBox="1">
          <a:spLocks noChangeArrowheads="1"/>
        </xdr:cNvSpPr>
      </xdr:nvSpPr>
      <xdr:spPr>
        <a:xfrm>
          <a:off x="15840075" y="44434125"/>
          <a:ext cx="6667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500" name="Text Box 2"/>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501" name="Text Box 3"/>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502" name="Text Box 4"/>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503" name="Text Box 5"/>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504" name="Text Box 6"/>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505" name="Text Box 7"/>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506" name="Text Box 12"/>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507" name="Text Box 13"/>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508" name="Text Box 22"/>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10</xdr:col>
      <xdr:colOff>0</xdr:colOff>
      <xdr:row>69</xdr:row>
      <xdr:rowOff>0</xdr:rowOff>
    </xdr:from>
    <xdr:to>
      <xdr:col>10</xdr:col>
      <xdr:colOff>85725</xdr:colOff>
      <xdr:row>69</xdr:row>
      <xdr:rowOff>73152</xdr:rowOff>
    </xdr:to>
    <xdr:sp>
      <xdr:nvSpPr>
        <xdr:cNvPr id="2509" name="Text Box 23"/>
        <xdr:cNvSpPr txBox="1">
          <a:spLocks noChangeArrowheads="1"/>
        </xdr:cNvSpPr>
      </xdr:nvSpPr>
      <xdr:spPr>
        <a:xfrm>
          <a:off x="1584007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10"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11"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12"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13"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14"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15"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16"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17"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18"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19"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20"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21"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22"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23"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24"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25"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26"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27"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28"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29"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30"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31"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32"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33"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34"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35"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36"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37"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38"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39"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40"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41"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42"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43"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44"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45"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46"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47"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48"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49"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50"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51"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52"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53"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54"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55"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56"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57"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58"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59"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60"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61"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62"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63"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64"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65"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66"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67"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68"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69"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70"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71"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72"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73"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74"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75"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76"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77"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78"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79"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80"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81"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82"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83"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84"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85"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86"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87"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88"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89"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90"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91"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92"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93"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94"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95"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96"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597"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98"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599"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00"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01"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02"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03"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04"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05"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06"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07"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08"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09"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10"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11"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12"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13"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14"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15"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16"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17"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18"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19"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20"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21"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22"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23"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24"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25"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26"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27"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28"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29"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30"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31"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32"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33"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34"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35"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36"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37"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38"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39"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40"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41"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42"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43"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44"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45"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46"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47"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48"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49"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50"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51"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52"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53"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54"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55"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56"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57"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58"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59"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60"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61"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62"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63"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64"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65"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66"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67"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68"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69"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70"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71"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72"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73"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74"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75"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76"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77"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78"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79"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80"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81"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82"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83"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84"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85"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86"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87"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88"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89"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90"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91"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92"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93"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94"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95"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96"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697"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98"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699"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00"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01"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02"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03"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04"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05"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06"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07"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08"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09"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10"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11"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12"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13"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14"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15"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16"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17"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18"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19"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20"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21"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22"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23"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24"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25"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26"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27"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28"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29"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30"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31"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32"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33"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34"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35"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36"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37"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38"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39"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40"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41"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42"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43"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44"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45"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46"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47"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48"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49"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50"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51"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52"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53"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54"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55"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56"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57"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58"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59"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60"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61"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62"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763"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64"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65"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66"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67"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68"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69"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70"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71"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72"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773"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74" name="Text Box 1"/>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75" name="Text Box 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76" name="Text Box 3"/>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77" name="Text Box 4"/>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78" name="Text Box 5"/>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79" name="Text Box 6"/>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80" name="Text Box 11"/>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81" name="Text Box 1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82" name="Text Box 15"/>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83" name="Text Box 16"/>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84" name="Text Box 2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85" name="Text Box 23"/>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86" name="Text Box 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87" name="Text Box 3"/>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88" name="Text Box 4"/>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89" name="Text Box 5"/>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90" name="Text Box 6"/>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91" name="Text Box 7"/>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92" name="Text Box 1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93" name="Text Box 13"/>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94" name="Text Box 2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95" name="Text Box 23"/>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96" name="Text Box 1"/>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97" name="Text Box 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98" name="Text Box 3"/>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799" name="Text Box 4"/>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00" name="Text Box 5"/>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01" name="Text Box 6"/>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02" name="Text Box 11"/>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03" name="Text Box 1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04" name="Text Box 15"/>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05" name="Text Box 16"/>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06" name="Text Box 2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07" name="Text Box 23"/>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08" name="Text Box 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09" name="Text Box 3"/>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10" name="Text Box 4"/>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11" name="Text Box 5"/>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12" name="Text Box 6"/>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13" name="Text Box 7"/>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14" name="Text Box 1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15" name="Text Box 13"/>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16" name="Text Box 2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17" name="Text Box 23"/>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18" name="Text Box 1"/>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19" name="Text Box 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20" name="Text Box 3"/>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21" name="Text Box 4"/>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22" name="Text Box 5"/>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23" name="Text Box 6"/>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24" name="Text Box 11"/>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25" name="Text Box 1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26" name="Text Box 15"/>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27" name="Text Box 16"/>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28" name="Text Box 2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29" name="Text Box 23"/>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30" name="Text Box 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31" name="Text Box 3"/>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32" name="Text Box 4"/>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33" name="Text Box 5"/>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34" name="Text Box 6"/>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35" name="Text Box 7"/>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36" name="Text Box 1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37" name="Text Box 13"/>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38" name="Text Box 2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39" name="Text Box 23"/>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40" name="Text Box 1"/>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41" name="Text Box 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42" name="Text Box 3"/>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43" name="Text Box 4"/>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44" name="Text Box 5"/>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45" name="Text Box 6"/>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46" name="Text Box 11"/>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47" name="Text Box 1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48" name="Text Box 15"/>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49" name="Text Box 16"/>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50" name="Text Box 2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51" name="Text Box 23"/>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52" name="Text Box 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53" name="Text Box 3"/>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54" name="Text Box 4"/>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55" name="Text Box 5"/>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56" name="Text Box 6"/>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57" name="Text Box 7"/>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58" name="Text Box 1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59" name="Text Box 13"/>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60" name="Text Box 22"/>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0</xdr:colOff>
      <xdr:row>69</xdr:row>
      <xdr:rowOff>73152</xdr:rowOff>
    </xdr:to>
    <xdr:sp>
      <xdr:nvSpPr>
        <xdr:cNvPr id="2861" name="Text Box 23"/>
        <xdr:cNvSpPr txBox="1">
          <a:spLocks noChangeArrowheads="1"/>
        </xdr:cNvSpPr>
      </xdr:nvSpPr>
      <xdr:spPr>
        <a:xfrm>
          <a:off x="16811625" y="44434125"/>
          <a:ext cx="0"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62"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63"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64"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65"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66"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67"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68"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69"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70"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71"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72"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73"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874"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875"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876"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877"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878"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879"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880"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881"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882"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883"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84"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85"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86"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87"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88"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89"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90"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91"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92"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93"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94"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895"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896"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897"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898"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899"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00"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01"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02"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03"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04"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05"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06"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07"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08"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09"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10"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11"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12"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13"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14"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15"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16"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17"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18"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19"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20"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21"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22"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23"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24"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25"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26"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27"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28"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29"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30"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31"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32"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33"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34"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35"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36"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37"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38"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39"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40"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41"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42"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43"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44"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45"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46"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47"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48"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49"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50"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51"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52"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53"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54"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55"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56"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57"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58"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59"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60"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61"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62"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63"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64"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65"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66"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67"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68"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69"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70"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71"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72"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73"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74"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75"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76"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77"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78"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79"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80"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81"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82"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83"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84"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85"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86"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87"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88"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89"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90"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91"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92"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2993"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94"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95"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96"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97"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98"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2999"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000"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001"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002"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003"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004"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005"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006"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007"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008"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009"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010"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011"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012"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013"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014"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015"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016"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017"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018"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019"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020"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021"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022"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023"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024"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025"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026"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027"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028"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029"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030"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031"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032"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033"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034"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035"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036"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037"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38" name="Text Box 1"/>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39" name="Text Box 2"/>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40" name="Text Box 3"/>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41" name="Text Box 4"/>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42" name="Text Box 5"/>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43" name="Text Box 6"/>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44" name="Text Box 11"/>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45" name="Text Box 12"/>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46" name="Text Box 15"/>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47" name="Text Box 16"/>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48" name="Text Box 22"/>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49" name="Text Box 23"/>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50" name="Text Box 2"/>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51" name="Text Box 3"/>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52" name="Text Box 4"/>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53" name="Text Box 5"/>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54" name="Text Box 6"/>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55" name="Text Box 7"/>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56" name="Text Box 12"/>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57" name="Text Box 13"/>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58" name="Text Box 22"/>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59" name="Text Box 23"/>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60" name="Text Box 1"/>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61" name="Text Box 2"/>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62" name="Text Box 3"/>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63" name="Text Box 4"/>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64" name="Text Box 5"/>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65" name="Text Box 6"/>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66" name="Text Box 11"/>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67" name="Text Box 12"/>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68" name="Text Box 15"/>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69" name="Text Box 16"/>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70" name="Text Box 22"/>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71" name="Text Box 23"/>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72" name="Text Box 2"/>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73" name="Text Box 3"/>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74" name="Text Box 4"/>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75" name="Text Box 5"/>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76" name="Text Box 6"/>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77" name="Text Box 7"/>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78" name="Text Box 12"/>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79" name="Text Box 13"/>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80" name="Text Box 22"/>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81" name="Text Box 23"/>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82" name="Text Box 1"/>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83" name="Text Box 2"/>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84" name="Text Box 3"/>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85" name="Text Box 4"/>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86" name="Text Box 5"/>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87" name="Text Box 6"/>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88" name="Text Box 11"/>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89" name="Text Box 12"/>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90" name="Text Box 15"/>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91" name="Text Box 16"/>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92" name="Text Box 22"/>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093" name="Text Box 23"/>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94" name="Text Box 2"/>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95" name="Text Box 3"/>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96" name="Text Box 4"/>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97" name="Text Box 5"/>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98" name="Text Box 6"/>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099" name="Text Box 7"/>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100" name="Text Box 12"/>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101" name="Text Box 13"/>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102" name="Text Box 22"/>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103" name="Text Box 23"/>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104" name="Text Box 1"/>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105" name="Text Box 2"/>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106" name="Text Box 3"/>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107" name="Text Box 4"/>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108" name="Text Box 5"/>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109" name="Text Box 6"/>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110" name="Text Box 11"/>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111" name="Text Box 12"/>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112" name="Text Box 15"/>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113" name="Text Box 16"/>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114" name="Text Box 22"/>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66675</xdr:colOff>
      <xdr:row>70</xdr:row>
      <xdr:rowOff>139446</xdr:rowOff>
    </xdr:to>
    <xdr:sp>
      <xdr:nvSpPr>
        <xdr:cNvPr id="3115" name="Text Box 23"/>
        <xdr:cNvSpPr txBox="1">
          <a:spLocks noChangeArrowheads="1"/>
        </xdr:cNvSpPr>
      </xdr:nvSpPr>
      <xdr:spPr>
        <a:xfrm>
          <a:off x="12239625" y="44891325"/>
          <a:ext cx="6667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116" name="Text Box 2"/>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117" name="Text Box 3"/>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118" name="Text Box 4"/>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119" name="Text Box 5"/>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120" name="Text Box 6"/>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121" name="Text Box 7"/>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122" name="Text Box 12"/>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123" name="Text Box 13"/>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124" name="Text Box 22"/>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6</xdr:col>
      <xdr:colOff>0</xdr:colOff>
      <xdr:row>70</xdr:row>
      <xdr:rowOff>0</xdr:rowOff>
    </xdr:from>
    <xdr:to>
      <xdr:col>6</xdr:col>
      <xdr:colOff>85725</xdr:colOff>
      <xdr:row>70</xdr:row>
      <xdr:rowOff>139446</xdr:rowOff>
    </xdr:to>
    <xdr:sp>
      <xdr:nvSpPr>
        <xdr:cNvPr id="3125" name="Text Box 23"/>
        <xdr:cNvSpPr txBox="1">
          <a:spLocks noChangeArrowheads="1"/>
        </xdr:cNvSpPr>
      </xdr:nvSpPr>
      <xdr:spPr>
        <a:xfrm>
          <a:off x="12239625" y="44891325"/>
          <a:ext cx="85725" cy="13906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26"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27"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28"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29"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30"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31"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32"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33"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34"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35"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36"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37"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38"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39"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40"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41"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42"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43"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44"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45"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46"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47"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48"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49"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50"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51"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52"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53"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54"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55"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56"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57"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58"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59"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60"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61"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62"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63"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64"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65"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66"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67"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68"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69"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70"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71"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72"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73"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74"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75"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76"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77"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78"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79"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80"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81"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82"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83"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84"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85"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86"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87"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88"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89"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90"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191"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92"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93"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94"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95"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96"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97"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98"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199"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00"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01"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02"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03"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04"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05"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06"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07"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08"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09"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10"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11"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12"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13"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14"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15"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16"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17"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18"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19"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20"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21"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22"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23"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24"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25"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26"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27"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28"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29"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30"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31"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32"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33"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34"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35"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36"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37"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38"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39"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40"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41"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42"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43"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44"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45"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46"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47"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48"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49"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50"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51"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52"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53"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54"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55"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56"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57"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58"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59"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60"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61"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62"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63"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64"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65"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66"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67"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68"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69"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70"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71"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72"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73"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74"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75"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76"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77"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78"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79"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80"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81"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82"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83"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84"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85"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86"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87"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88"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89"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90"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291"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92"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93"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94"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95"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96"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97"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98"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299"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00"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01"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02"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03"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04"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05"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06"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07"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08"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09"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10"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11"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12"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13"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14"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15"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16"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17"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18"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19"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20"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21"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22"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23"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24"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25"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26"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27"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28"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29"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30"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31"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32"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33"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34"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35"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36"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37"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38"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39"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40"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41"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42"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43"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44"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45"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46"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47"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48"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49"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50"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51"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52"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53"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54"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55"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56"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57"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58"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59"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60"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61"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62"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63"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64"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65"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66"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67"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68"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69"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70"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71"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72"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73"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74"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75"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76"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77"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78"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79"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80"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81"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82"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83"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84"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85"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86"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87"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88"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389"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90"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91"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92"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93"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94"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95"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96"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97"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98"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399"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00"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01"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02"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03"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04"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05"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06"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07"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08"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09"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10"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11"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12"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13"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14"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15"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16"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17"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18"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19"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20"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21"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22"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23"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24"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25"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26"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27"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28"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29"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30"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31"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32"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33"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34"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35"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36"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37"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38"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39"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40"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41"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42"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43"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44"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45"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46"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47"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48"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49"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50"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51"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52"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53"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54"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55"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56"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57"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58"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59"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60"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61"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62"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63"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64"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65"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66"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67"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68"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69"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70"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71"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72"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73"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74"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75"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76"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77"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78"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79"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80"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81"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82"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83"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84"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85"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86"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87"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88"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489"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90"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91"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92"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93"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94"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95"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96"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97"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98"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499"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00"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01"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02"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03"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04"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05"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06"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07"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08"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09"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10"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11"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12"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13"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14"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15"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16"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17"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18"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19"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20"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21"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22"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23"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24"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25"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26"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27"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28"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29"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30"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31"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32"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33"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34"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35"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36"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37"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38"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39"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40"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41"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42"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43"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44" name="Text Box 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45" name="Text Box 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46" name="Text Box 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47" name="Text Box 4"/>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48" name="Text Box 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49" name="Text Box 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50" name="Text Box 11"/>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51" name="Text Box 1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52" name="Text Box 15"/>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53" name="Text Box 16"/>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54" name="Text Box 22"/>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66675</xdr:colOff>
      <xdr:row>69</xdr:row>
      <xdr:rowOff>73152</xdr:rowOff>
    </xdr:to>
    <xdr:sp>
      <xdr:nvSpPr>
        <xdr:cNvPr id="3555" name="Text Box 23"/>
        <xdr:cNvSpPr txBox="1">
          <a:spLocks noChangeArrowheads="1"/>
        </xdr:cNvSpPr>
      </xdr:nvSpPr>
      <xdr:spPr>
        <a:xfrm>
          <a:off x="16811625" y="44434125"/>
          <a:ext cx="6667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56" name="Text Box 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57" name="Text Box 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58" name="Text Box 4"/>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59" name="Text Box 5"/>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60" name="Text Box 6"/>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61" name="Text Box 7"/>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62" name="Text Box 1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63" name="Text Box 1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64" name="Text Box 22"/>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11</xdr:col>
      <xdr:colOff>0</xdr:colOff>
      <xdr:row>69</xdr:row>
      <xdr:rowOff>0</xdr:rowOff>
    </xdr:from>
    <xdr:to>
      <xdr:col>11</xdr:col>
      <xdr:colOff>85725</xdr:colOff>
      <xdr:row>69</xdr:row>
      <xdr:rowOff>73152</xdr:rowOff>
    </xdr:to>
    <xdr:sp>
      <xdr:nvSpPr>
        <xdr:cNvPr id="3565" name="Text Box 23"/>
        <xdr:cNvSpPr txBox="1">
          <a:spLocks noChangeArrowheads="1"/>
        </xdr:cNvSpPr>
      </xdr:nvSpPr>
      <xdr:spPr>
        <a:xfrm>
          <a:off x="16811625" y="44434125"/>
          <a:ext cx="85725" cy="730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3566" name="Text Box 1"/>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3567" name="Text Box 2"/>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3568" name="Text Box 3"/>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3569" name="Text Box 4"/>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3570" name="Text Box 5"/>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3571" name="Text Box 6"/>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3572" name="Text Box 11"/>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3573" name="Text Box 12"/>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3574" name="Text Box 15"/>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3575" name="Text Box 16"/>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3576" name="Text Box 22"/>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3577" name="Text Box 23"/>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3578" name="Text Box 2"/>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3579" name="Text Box 3"/>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3580" name="Text Box 4"/>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3581" name="Text Box 5"/>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3582" name="Text Box 6"/>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3583" name="Text Box 7"/>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3584" name="Text Box 12"/>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3585" name="Text Box 13"/>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3586" name="Text Box 22"/>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40" name="Text Box 1"/>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41" name="Text Box 2"/>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42" name="Text Box 3"/>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43" name="Text Box 4"/>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44" name="Text Box 5"/>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45" name="Text Box 6"/>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46" name="Text Box 11"/>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47" name="Text Box 12"/>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48" name="Text Box 15"/>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49" name="Text Box 16"/>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50" name="Text Box 22"/>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51" name="Text Box 23"/>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1552" name="Text Box 2"/>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1553" name="Text Box 3"/>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1554" name="Text Box 4"/>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1555" name="Text Box 5"/>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1556" name="Text Box 6"/>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1557" name="Text Box 7"/>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1558" name="Text Box 12"/>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1559" name="Text Box 13"/>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1560" name="Text Box 22"/>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61" name="Text Box 1"/>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62" name="Text Box 2"/>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63" name="Text Box 3"/>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64" name="Text Box 4"/>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65" name="Text Box 5"/>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66" name="Text Box 6"/>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67" name="Text Box 11"/>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68" name="Text Box 12"/>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69" name="Text Box 15"/>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70" name="Text Box 16"/>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71" name="Text Box 22"/>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66675</xdr:colOff>
      <xdr:row>46</xdr:row>
      <xdr:rowOff>9525</xdr:rowOff>
    </xdr:to>
    <xdr:sp>
      <xdr:nvSpPr>
        <xdr:cNvPr id="1572" name="Text Box 23"/>
        <xdr:cNvSpPr txBox="1">
          <a:spLocks noChangeArrowheads="1"/>
        </xdr:cNvSpPr>
      </xdr:nvSpPr>
      <xdr:spPr>
        <a:xfrm>
          <a:off x="10086975" y="28317825"/>
          <a:ext cx="6667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1573" name="Text Box 2"/>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1574" name="Text Box 3"/>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1575" name="Text Box 4"/>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1576" name="Text Box 5"/>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1577" name="Text Box 6"/>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1578" name="Text Box 7"/>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1579" name="Text Box 12"/>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1580" name="Text Box 13"/>
        <xdr:cNvSpPr txBox="1">
          <a:spLocks noChangeArrowheads="1"/>
        </xdr:cNvSpPr>
      </xdr:nvSpPr>
      <xdr:spPr>
        <a:xfrm>
          <a:off x="10086975" y="28317825"/>
          <a:ext cx="85725" cy="9525"/>
        </a:xfrm>
        <a:prstGeom prst="rect">
          <a:avLst/>
        </a:prstGeom>
        <a:noFill/>
        <a:ln w="9525">
          <a:noFill/>
          <a:miter lim="800000"/>
        </a:ln>
      </xdr:spPr>
    </xdr:sp>
    <xdr:clientData/>
  </xdr:twoCellAnchor>
  <xdr:twoCellAnchor editAs="oneCell">
    <xdr:from>
      <xdr:col>5</xdr:col>
      <xdr:colOff>0</xdr:colOff>
      <xdr:row>46</xdr:row>
      <xdr:rowOff>0</xdr:rowOff>
    </xdr:from>
    <xdr:to>
      <xdr:col>5</xdr:col>
      <xdr:colOff>85725</xdr:colOff>
      <xdr:row>46</xdr:row>
      <xdr:rowOff>9525</xdr:rowOff>
    </xdr:to>
    <xdr:sp>
      <xdr:nvSpPr>
        <xdr:cNvPr id="1581" name="Text Box 22"/>
        <xdr:cNvSpPr txBox="1">
          <a:spLocks noChangeArrowheads="1"/>
        </xdr:cNvSpPr>
      </xdr:nvSpPr>
      <xdr:spPr>
        <a:xfrm>
          <a:off x="10086975" y="28317825"/>
          <a:ext cx="85725" cy="9525"/>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9"/>
  <sheetViews>
    <sheetView topLeftCell="A10" workbookViewId="0">
      <selection activeCell="G14" sqref="G14"/>
    </sheetView>
  </sheetViews>
  <sheetFormatPr defaultColWidth="9" defaultRowHeight="13.5" outlineLevelCol="7"/>
  <cols>
    <col min="1" max="1" width="3.625" style="68" customWidth="1"/>
    <col min="2" max="2" width="8.375" style="68" customWidth="1"/>
    <col min="3" max="3" width="43.75" style="88" customWidth="1"/>
    <col min="4" max="4" width="9.125" style="88" customWidth="1"/>
    <col min="5" max="5" width="9.25" style="68" customWidth="1"/>
    <col min="6" max="6" width="9.5" style="68" customWidth="1"/>
    <col min="7" max="7" width="9.125" style="68" customWidth="1"/>
    <col min="8" max="8" width="6.5" style="68" customWidth="1"/>
    <col min="9" max="16384" width="9" style="68"/>
  </cols>
  <sheetData>
    <row r="1" ht="19.5" customHeight="1" spans="1:8">
      <c r="A1" s="71" t="s">
        <v>0</v>
      </c>
      <c r="B1" s="71"/>
      <c r="C1" s="71"/>
      <c r="D1" s="89"/>
      <c r="E1" s="89"/>
      <c r="F1" s="90"/>
      <c r="G1" s="90"/>
      <c r="H1" s="90"/>
    </row>
    <row r="2" ht="42.75" customHeight="1" spans="1:8">
      <c r="A2" s="91" t="s">
        <v>1</v>
      </c>
      <c r="B2" s="91"/>
      <c r="C2" s="91"/>
      <c r="D2" s="91"/>
      <c r="E2" s="91"/>
      <c r="F2" s="91"/>
      <c r="G2" s="91"/>
      <c r="H2" s="91"/>
    </row>
    <row r="3" ht="23.25" customHeight="1" spans="1:8">
      <c r="A3" s="92" t="s">
        <v>2</v>
      </c>
      <c r="B3" s="92"/>
      <c r="C3" s="92"/>
      <c r="D3" s="92"/>
      <c r="E3" s="92"/>
      <c r="F3" s="92"/>
      <c r="G3" s="92"/>
      <c r="H3" s="92"/>
    </row>
    <row r="4" ht="20.25" customHeight="1" spans="1:8">
      <c r="A4" s="93" t="s">
        <v>3</v>
      </c>
      <c r="B4" s="94" t="s">
        <v>4</v>
      </c>
      <c r="C4" s="95"/>
      <c r="D4" s="93" t="s">
        <v>5</v>
      </c>
      <c r="E4" s="96" t="s">
        <v>6</v>
      </c>
      <c r="F4" s="97"/>
      <c r="G4" s="98"/>
      <c r="H4" s="99" t="s">
        <v>7</v>
      </c>
    </row>
    <row r="5" customHeight="1" spans="1:8">
      <c r="A5" s="93"/>
      <c r="B5" s="100"/>
      <c r="C5" s="101"/>
      <c r="D5" s="93"/>
      <c r="E5" s="102" t="s">
        <v>8</v>
      </c>
      <c r="F5" s="103" t="s">
        <v>9</v>
      </c>
      <c r="G5" s="104" t="s">
        <v>10</v>
      </c>
      <c r="H5" s="99"/>
    </row>
    <row r="6" ht="20.25" customHeight="1" spans="1:8">
      <c r="A6" s="93"/>
      <c r="B6" s="105"/>
      <c r="C6" s="106"/>
      <c r="D6" s="93"/>
      <c r="E6" s="107"/>
      <c r="F6" s="108"/>
      <c r="G6" s="109"/>
      <c r="H6" s="99"/>
    </row>
    <row r="7" ht="18.75" spans="1:8">
      <c r="A7" s="110"/>
      <c r="B7" s="111" t="s">
        <v>11</v>
      </c>
      <c r="C7" s="112"/>
      <c r="D7" s="113">
        <f>D8+D45+D54+D63</f>
        <v>19881.33</v>
      </c>
      <c r="E7" s="113">
        <f>E8+E45+E54+E63</f>
        <v>12981.25</v>
      </c>
      <c r="F7" s="113">
        <f>F8+F45+F54+F63</f>
        <v>6900.08</v>
      </c>
      <c r="G7" s="113">
        <v>0</v>
      </c>
      <c r="H7" s="99"/>
    </row>
    <row r="8" ht="21" customHeight="1" spans="1:8">
      <c r="A8" s="114" t="s">
        <v>12</v>
      </c>
      <c r="B8" s="115" t="s">
        <v>13</v>
      </c>
      <c r="C8" s="116"/>
      <c r="D8" s="113">
        <f>E8+F8</f>
        <v>10807</v>
      </c>
      <c r="E8" s="113">
        <f>SUM(E9:E24)</f>
        <v>8095</v>
      </c>
      <c r="F8" s="113">
        <f>SUM(F9:F24)</f>
        <v>2712</v>
      </c>
      <c r="G8" s="113">
        <v>0</v>
      </c>
      <c r="H8" s="78"/>
    </row>
    <row r="9" spans="1:8">
      <c r="A9" s="117">
        <v>1</v>
      </c>
      <c r="B9" s="118" t="s">
        <v>14</v>
      </c>
      <c r="C9" s="119"/>
      <c r="D9" s="113">
        <f t="shared" ref="D9:D18" si="0">E9+F9</f>
        <v>6500</v>
      </c>
      <c r="E9" s="113">
        <v>6500</v>
      </c>
      <c r="F9" s="113"/>
      <c r="G9" s="113"/>
      <c r="H9" s="78"/>
    </row>
    <row r="10" spans="1:8">
      <c r="A10" s="117">
        <v>2</v>
      </c>
      <c r="B10" s="118" t="s">
        <v>15</v>
      </c>
      <c r="C10" s="119"/>
      <c r="D10" s="113">
        <f t="shared" si="0"/>
        <v>100</v>
      </c>
      <c r="E10" s="113">
        <v>100</v>
      </c>
      <c r="F10" s="113"/>
      <c r="G10" s="113"/>
      <c r="H10" s="78"/>
    </row>
    <row r="11" spans="1:8">
      <c r="A11" s="117">
        <v>3</v>
      </c>
      <c r="B11" s="118" t="s">
        <v>16</v>
      </c>
      <c r="C11" s="119"/>
      <c r="D11" s="113">
        <f t="shared" si="0"/>
        <v>600</v>
      </c>
      <c r="E11" s="120">
        <v>600</v>
      </c>
      <c r="F11" s="113"/>
      <c r="G11" s="113"/>
      <c r="H11" s="78"/>
    </row>
    <row r="12" spans="1:8">
      <c r="A12" s="117">
        <v>4</v>
      </c>
      <c r="B12" s="118" t="s">
        <v>17</v>
      </c>
      <c r="C12" s="119"/>
      <c r="D12" s="113">
        <f t="shared" si="0"/>
        <v>95</v>
      </c>
      <c r="E12" s="120">
        <v>95</v>
      </c>
      <c r="F12" s="113"/>
      <c r="G12" s="113"/>
      <c r="H12" s="78"/>
    </row>
    <row r="13" spans="1:8">
      <c r="A13" s="117">
        <v>5</v>
      </c>
      <c r="B13" s="118" t="s">
        <v>18</v>
      </c>
      <c r="C13" s="119"/>
      <c r="D13" s="113">
        <f t="shared" si="0"/>
        <v>0</v>
      </c>
      <c r="E13" s="113">
        <v>0</v>
      </c>
      <c r="F13" s="113"/>
      <c r="G13" s="113"/>
      <c r="H13" s="78"/>
    </row>
    <row r="14" spans="1:8">
      <c r="A14" s="117">
        <v>6</v>
      </c>
      <c r="B14" s="118" t="s">
        <v>19</v>
      </c>
      <c r="C14" s="119"/>
      <c r="D14" s="113">
        <f t="shared" si="0"/>
        <v>500</v>
      </c>
      <c r="E14" s="113">
        <v>500</v>
      </c>
      <c r="F14" s="113"/>
      <c r="G14" s="113"/>
      <c r="H14" s="78"/>
    </row>
    <row r="15" customHeight="1" spans="1:8">
      <c r="A15" s="117">
        <v>7</v>
      </c>
      <c r="B15" s="118" t="s">
        <v>20</v>
      </c>
      <c r="C15" s="119"/>
      <c r="D15" s="113">
        <f t="shared" si="0"/>
        <v>100</v>
      </c>
      <c r="E15" s="113">
        <v>100</v>
      </c>
      <c r="F15" s="113"/>
      <c r="G15" s="113"/>
      <c r="H15" s="78"/>
    </row>
    <row r="16" spans="1:8">
      <c r="A16" s="117">
        <v>8</v>
      </c>
      <c r="B16" s="118" t="s">
        <v>21</v>
      </c>
      <c r="C16" s="119"/>
      <c r="D16" s="113">
        <f t="shared" si="0"/>
        <v>100</v>
      </c>
      <c r="E16" s="113">
        <v>100</v>
      </c>
      <c r="F16" s="113"/>
      <c r="G16" s="113"/>
      <c r="H16" s="78"/>
    </row>
    <row r="17" ht="26.25" customHeight="1" spans="1:8">
      <c r="A17" s="117">
        <v>9</v>
      </c>
      <c r="B17" s="118" t="s">
        <v>22</v>
      </c>
      <c r="C17" s="119"/>
      <c r="D17" s="113">
        <f t="shared" si="0"/>
        <v>2712</v>
      </c>
      <c r="E17" s="113"/>
      <c r="F17" s="113">
        <v>2712</v>
      </c>
      <c r="G17" s="113"/>
      <c r="H17" s="78"/>
    </row>
    <row r="18" spans="1:8">
      <c r="A18" s="117">
        <v>10</v>
      </c>
      <c r="B18" s="118" t="s">
        <v>23</v>
      </c>
      <c r="C18" s="119"/>
      <c r="D18" s="113">
        <f t="shared" si="0"/>
        <v>100</v>
      </c>
      <c r="E18" s="113">
        <v>100</v>
      </c>
      <c r="F18" s="121"/>
      <c r="G18" s="113"/>
      <c r="H18" s="78"/>
    </row>
    <row r="19" spans="1:8">
      <c r="A19" s="117">
        <v>11</v>
      </c>
      <c r="B19" s="118" t="s">
        <v>24</v>
      </c>
      <c r="C19" s="119"/>
      <c r="D19" s="113"/>
      <c r="E19" s="113"/>
      <c r="F19" s="113"/>
      <c r="G19" s="113"/>
      <c r="H19" s="78"/>
    </row>
    <row r="20" spans="1:8">
      <c r="A20" s="117">
        <v>12</v>
      </c>
      <c r="B20" s="118" t="s">
        <v>25</v>
      </c>
      <c r="C20" s="119"/>
      <c r="D20" s="113"/>
      <c r="E20" s="113"/>
      <c r="F20" s="113"/>
      <c r="G20" s="113"/>
      <c r="H20" s="78"/>
    </row>
    <row r="21" ht="15.75" customHeight="1" spans="1:8">
      <c r="A21" s="117">
        <v>13</v>
      </c>
      <c r="B21" s="118" t="s">
        <v>26</v>
      </c>
      <c r="C21" s="119"/>
      <c r="D21" s="113"/>
      <c r="E21" s="113"/>
      <c r="F21" s="113"/>
      <c r="G21" s="113"/>
      <c r="H21" s="78"/>
    </row>
    <row r="22" ht="15" customHeight="1" spans="1:8">
      <c r="A22" s="117">
        <v>14</v>
      </c>
      <c r="B22" s="118" t="s">
        <v>27</v>
      </c>
      <c r="C22" s="119"/>
      <c r="D22" s="113"/>
      <c r="E22" s="113"/>
      <c r="F22" s="113"/>
      <c r="G22" s="113"/>
      <c r="H22" s="78"/>
    </row>
    <row r="23" ht="15" customHeight="1" spans="1:8">
      <c r="A23" s="117">
        <v>15</v>
      </c>
      <c r="B23" s="118" t="s">
        <v>28</v>
      </c>
      <c r="C23" s="119"/>
      <c r="D23" s="113"/>
      <c r="E23" s="113"/>
      <c r="F23" s="113"/>
      <c r="G23" s="113"/>
      <c r="H23" s="78"/>
    </row>
    <row r="24" spans="1:8">
      <c r="A24" s="117">
        <v>16</v>
      </c>
      <c r="B24" s="118" t="s">
        <v>29</v>
      </c>
      <c r="C24" s="119"/>
      <c r="D24" s="113"/>
      <c r="E24" s="113"/>
      <c r="F24" s="113"/>
      <c r="G24" s="113"/>
      <c r="H24" s="78"/>
    </row>
    <row r="25" spans="1:8">
      <c r="A25" s="122">
        <v>17</v>
      </c>
      <c r="B25" s="122" t="s">
        <v>30</v>
      </c>
      <c r="C25" s="123" t="s">
        <v>31</v>
      </c>
      <c r="D25" s="113"/>
      <c r="E25" s="113"/>
      <c r="F25" s="113"/>
      <c r="G25" s="113"/>
      <c r="H25" s="78"/>
    </row>
    <row r="26" ht="17.25" customHeight="1" spans="1:8">
      <c r="A26" s="124"/>
      <c r="B26" s="124"/>
      <c r="C26" s="118" t="s">
        <v>32</v>
      </c>
      <c r="D26" s="113"/>
      <c r="E26" s="113"/>
      <c r="F26" s="113"/>
      <c r="G26" s="113"/>
      <c r="H26" s="78"/>
    </row>
    <row r="27" ht="17.25" customHeight="1" spans="1:8">
      <c r="A27" s="124"/>
      <c r="B27" s="124"/>
      <c r="C27" s="118" t="s">
        <v>33</v>
      </c>
      <c r="D27" s="113"/>
      <c r="E27" s="113"/>
      <c r="F27" s="113"/>
      <c r="G27" s="113"/>
      <c r="H27" s="78"/>
    </row>
    <row r="28" ht="17.25" customHeight="1" spans="1:8">
      <c r="A28" s="124"/>
      <c r="B28" s="124"/>
      <c r="C28" s="118" t="s">
        <v>34</v>
      </c>
      <c r="D28" s="113"/>
      <c r="E28" s="113"/>
      <c r="F28" s="113"/>
      <c r="G28" s="113"/>
      <c r="H28" s="78"/>
    </row>
    <row r="29" ht="17.25" customHeight="1" spans="1:8">
      <c r="A29" s="124"/>
      <c r="B29" s="124"/>
      <c r="C29" s="118" t="s">
        <v>35</v>
      </c>
      <c r="D29" s="113"/>
      <c r="E29" s="113"/>
      <c r="F29" s="113"/>
      <c r="G29" s="113"/>
      <c r="H29" s="78"/>
    </row>
    <row r="30" ht="17.25" customHeight="1" spans="1:8">
      <c r="A30" s="124"/>
      <c r="B30" s="124"/>
      <c r="C30" s="118" t="s">
        <v>36</v>
      </c>
      <c r="D30" s="113"/>
      <c r="E30" s="113"/>
      <c r="F30" s="113"/>
      <c r="G30" s="113"/>
      <c r="H30" s="78"/>
    </row>
    <row r="31" ht="25.5" customHeight="1" spans="1:8">
      <c r="A31" s="124"/>
      <c r="B31" s="124"/>
      <c r="C31" s="118" t="s">
        <v>37</v>
      </c>
      <c r="D31" s="113"/>
      <c r="E31" s="113"/>
      <c r="F31" s="113"/>
      <c r="G31" s="113"/>
      <c r="H31" s="78"/>
    </row>
    <row r="32" ht="30" customHeight="1" spans="1:8">
      <c r="A32" s="124"/>
      <c r="B32" s="124"/>
      <c r="C32" s="118" t="s">
        <v>38</v>
      </c>
      <c r="D32" s="113"/>
      <c r="E32" s="113"/>
      <c r="F32" s="113"/>
      <c r="G32" s="113"/>
      <c r="H32" s="78"/>
    </row>
    <row r="33" ht="18" customHeight="1" spans="1:8">
      <c r="A33" s="124"/>
      <c r="B33" s="124"/>
      <c r="C33" s="118" t="s">
        <v>39</v>
      </c>
      <c r="D33" s="113"/>
      <c r="E33" s="113"/>
      <c r="F33" s="113"/>
      <c r="G33" s="113"/>
      <c r="H33" s="78"/>
    </row>
    <row r="34" ht="18" customHeight="1" spans="1:8">
      <c r="A34" s="124"/>
      <c r="B34" s="124"/>
      <c r="C34" s="118" t="s">
        <v>40</v>
      </c>
      <c r="D34" s="113"/>
      <c r="E34" s="113"/>
      <c r="F34" s="113"/>
      <c r="G34" s="113"/>
      <c r="H34" s="78"/>
    </row>
    <row r="35" spans="1:8">
      <c r="A35" s="124"/>
      <c r="B35" s="124"/>
      <c r="C35" s="118" t="s">
        <v>41</v>
      </c>
      <c r="D35" s="113"/>
      <c r="E35" s="113"/>
      <c r="F35" s="113"/>
      <c r="G35" s="113"/>
      <c r="H35" s="78"/>
    </row>
    <row r="36" ht="22.5" customHeight="1" spans="1:8">
      <c r="A36" s="124"/>
      <c r="B36" s="124"/>
      <c r="C36" s="118" t="s">
        <v>42</v>
      </c>
      <c r="D36" s="113"/>
      <c r="E36" s="113"/>
      <c r="F36" s="113"/>
      <c r="G36" s="113"/>
      <c r="H36" s="78"/>
    </row>
    <row r="37" ht="22.5" customHeight="1" spans="1:8">
      <c r="A37" s="124"/>
      <c r="B37" s="124"/>
      <c r="C37" s="118" t="s">
        <v>43</v>
      </c>
      <c r="D37" s="113"/>
      <c r="E37" s="113"/>
      <c r="F37" s="113"/>
      <c r="G37" s="113"/>
      <c r="H37" s="78"/>
    </row>
    <row r="38" spans="1:8">
      <c r="A38" s="124"/>
      <c r="B38" s="124"/>
      <c r="C38" s="118" t="s">
        <v>44</v>
      </c>
      <c r="D38" s="113"/>
      <c r="E38" s="113"/>
      <c r="F38" s="113"/>
      <c r="G38" s="113"/>
      <c r="H38" s="78"/>
    </row>
    <row r="39" ht="18.75" customHeight="1" spans="1:8">
      <c r="A39" s="124"/>
      <c r="B39" s="124"/>
      <c r="C39" s="118" t="s">
        <v>45</v>
      </c>
      <c r="D39" s="113"/>
      <c r="E39" s="113"/>
      <c r="F39" s="113"/>
      <c r="G39" s="113"/>
      <c r="H39" s="78"/>
    </row>
    <row r="40" ht="18.75" customHeight="1" spans="1:8">
      <c r="A40" s="124"/>
      <c r="B40" s="124"/>
      <c r="C40" s="118" t="s">
        <v>46</v>
      </c>
      <c r="D40" s="113"/>
      <c r="E40" s="113"/>
      <c r="F40" s="113"/>
      <c r="G40" s="113"/>
      <c r="H40" s="78"/>
    </row>
    <row r="41" ht="18.75" customHeight="1" spans="1:8">
      <c r="A41" s="124"/>
      <c r="B41" s="124"/>
      <c r="C41" s="118" t="s">
        <v>47</v>
      </c>
      <c r="D41" s="113"/>
      <c r="E41" s="113"/>
      <c r="F41" s="113"/>
      <c r="G41" s="113"/>
      <c r="H41" s="78"/>
    </row>
    <row r="42" ht="18.75" customHeight="1" spans="1:8">
      <c r="A42" s="124"/>
      <c r="B42" s="124"/>
      <c r="C42" s="118" t="s">
        <v>48</v>
      </c>
      <c r="D42" s="113"/>
      <c r="E42" s="113"/>
      <c r="F42" s="113"/>
      <c r="G42" s="113"/>
      <c r="H42" s="78"/>
    </row>
    <row r="43" ht="18.75" customHeight="1" spans="1:8">
      <c r="A43" s="124"/>
      <c r="B43" s="124"/>
      <c r="C43" s="118" t="s">
        <v>49</v>
      </c>
      <c r="D43" s="113"/>
      <c r="E43" s="113"/>
      <c r="F43" s="113"/>
      <c r="G43" s="113"/>
      <c r="H43" s="78"/>
    </row>
    <row r="44" ht="28.5" customHeight="1" spans="1:8">
      <c r="A44" s="125"/>
      <c r="B44" s="125"/>
      <c r="C44" s="118" t="s">
        <v>50</v>
      </c>
      <c r="D44" s="113"/>
      <c r="E44" s="113"/>
      <c r="F44" s="113"/>
      <c r="G44" s="113"/>
      <c r="H44" s="78"/>
    </row>
    <row r="45" ht="24.75" customHeight="1" spans="1:8">
      <c r="A45" s="126" t="s">
        <v>51</v>
      </c>
      <c r="B45" s="115" t="s">
        <v>52</v>
      </c>
      <c r="C45" s="116"/>
      <c r="D45" s="120">
        <f>SUM(E45:F45)</f>
        <v>6492.33</v>
      </c>
      <c r="E45" s="113">
        <f>SUM(E46:E53)</f>
        <v>4199.45</v>
      </c>
      <c r="F45" s="113">
        <f>SUM(F46:F53)</f>
        <v>2292.88</v>
      </c>
      <c r="G45" s="113"/>
      <c r="H45" s="78"/>
    </row>
    <row r="46" ht="24" customHeight="1" spans="1:8">
      <c r="A46" s="117">
        <v>1</v>
      </c>
      <c r="B46" s="118" t="s">
        <v>53</v>
      </c>
      <c r="C46" s="119"/>
      <c r="D46" s="120">
        <f>SUM(E46:F46)</f>
        <v>1600</v>
      </c>
      <c r="E46" s="113">
        <v>1600</v>
      </c>
      <c r="F46" s="113"/>
      <c r="G46" s="113"/>
      <c r="H46" s="78"/>
    </row>
    <row r="47" ht="24" customHeight="1" spans="1:8">
      <c r="A47" s="117">
        <v>2</v>
      </c>
      <c r="B47" s="118" t="s">
        <v>54</v>
      </c>
      <c r="C47" s="119"/>
      <c r="D47" s="120">
        <f t="shared" ref="D47:D53" si="1">SUM(E47:F47)</f>
        <v>600</v>
      </c>
      <c r="E47" s="113">
        <v>600</v>
      </c>
      <c r="F47" s="113"/>
      <c r="G47" s="113"/>
      <c r="H47" s="78"/>
    </row>
    <row r="48" ht="63" customHeight="1" spans="1:8">
      <c r="A48" s="117">
        <v>3</v>
      </c>
      <c r="B48" s="118" t="s">
        <v>55</v>
      </c>
      <c r="C48" s="119"/>
      <c r="D48" s="120">
        <f t="shared" si="1"/>
        <v>3000</v>
      </c>
      <c r="E48" s="113">
        <v>1999.45</v>
      </c>
      <c r="F48" s="113">
        <v>1000.55</v>
      </c>
      <c r="G48" s="113"/>
      <c r="H48" s="78"/>
    </row>
    <row r="49" ht="38.25" customHeight="1" spans="1:8">
      <c r="A49" s="117">
        <v>4</v>
      </c>
      <c r="B49" s="118" t="s">
        <v>56</v>
      </c>
      <c r="C49" s="119"/>
      <c r="D49" s="120">
        <f t="shared" si="1"/>
        <v>500</v>
      </c>
      <c r="E49" s="113"/>
      <c r="F49" s="113">
        <v>500</v>
      </c>
      <c r="G49" s="113"/>
      <c r="H49" s="78"/>
    </row>
    <row r="50" ht="24" customHeight="1" spans="1:8">
      <c r="A50" s="117">
        <v>5</v>
      </c>
      <c r="B50" s="118" t="s">
        <v>57</v>
      </c>
      <c r="C50" s="119"/>
      <c r="D50" s="120">
        <f t="shared" si="1"/>
        <v>0</v>
      </c>
      <c r="E50" s="113"/>
      <c r="F50" s="113"/>
      <c r="G50" s="113"/>
      <c r="H50" s="78"/>
    </row>
    <row r="51" ht="35.25" customHeight="1" spans="1:8">
      <c r="A51" s="117">
        <v>6</v>
      </c>
      <c r="B51" s="118" t="s">
        <v>58</v>
      </c>
      <c r="C51" s="119"/>
      <c r="D51" s="120">
        <f t="shared" si="1"/>
        <v>592.33</v>
      </c>
      <c r="E51" s="113"/>
      <c r="F51" s="113">
        <v>592.33</v>
      </c>
      <c r="G51" s="113"/>
      <c r="H51" s="78"/>
    </row>
    <row r="52" ht="24" customHeight="1" spans="1:8">
      <c r="A52" s="117">
        <v>7</v>
      </c>
      <c r="B52" s="118" t="s">
        <v>59</v>
      </c>
      <c r="C52" s="119"/>
      <c r="D52" s="120">
        <f t="shared" si="1"/>
        <v>200</v>
      </c>
      <c r="E52" s="113"/>
      <c r="F52" s="113">
        <v>200</v>
      </c>
      <c r="G52" s="113"/>
      <c r="H52" s="78"/>
    </row>
    <row r="53" ht="24" customHeight="1" spans="1:8">
      <c r="A53" s="117">
        <v>8</v>
      </c>
      <c r="B53" s="118" t="s">
        <v>60</v>
      </c>
      <c r="C53" s="119"/>
      <c r="D53" s="120">
        <f t="shared" si="1"/>
        <v>0</v>
      </c>
      <c r="E53" s="113"/>
      <c r="F53" s="113"/>
      <c r="G53" s="113"/>
      <c r="H53" s="78"/>
    </row>
    <row r="54" ht="14.25" spans="1:8">
      <c r="A54" s="126" t="s">
        <v>61</v>
      </c>
      <c r="B54" s="115" t="s">
        <v>62</v>
      </c>
      <c r="C54" s="116"/>
      <c r="D54" s="113">
        <v>792</v>
      </c>
      <c r="E54" s="113">
        <v>0</v>
      </c>
      <c r="F54" s="113">
        <v>792</v>
      </c>
      <c r="G54" s="113"/>
      <c r="H54" s="78"/>
    </row>
    <row r="55" spans="1:8">
      <c r="A55" s="117">
        <v>1</v>
      </c>
      <c r="B55" s="118" t="s">
        <v>63</v>
      </c>
      <c r="C55" s="119"/>
      <c r="D55" s="121">
        <v>792</v>
      </c>
      <c r="E55" s="113"/>
      <c r="F55" s="113">
        <v>792</v>
      </c>
      <c r="G55" s="113"/>
      <c r="H55" s="78"/>
    </row>
    <row r="56" spans="1:8">
      <c r="A56" s="117">
        <v>2</v>
      </c>
      <c r="B56" s="118" t="s">
        <v>64</v>
      </c>
      <c r="C56" s="119"/>
      <c r="D56" s="121">
        <v>0</v>
      </c>
      <c r="E56" s="113"/>
      <c r="F56" s="113"/>
      <c r="G56" s="113"/>
      <c r="H56" s="78"/>
    </row>
    <row r="57" spans="1:8">
      <c r="A57" s="117">
        <v>3</v>
      </c>
      <c r="B57" s="118" t="s">
        <v>65</v>
      </c>
      <c r="C57" s="119"/>
      <c r="D57" s="121">
        <v>0</v>
      </c>
      <c r="E57" s="113"/>
      <c r="F57" s="113"/>
      <c r="G57" s="113"/>
      <c r="H57" s="78"/>
    </row>
    <row r="58" spans="1:8">
      <c r="A58" s="117">
        <v>4</v>
      </c>
      <c r="B58" s="118" t="s">
        <v>66</v>
      </c>
      <c r="C58" s="119"/>
      <c r="D58" s="121">
        <v>0</v>
      </c>
      <c r="E58" s="113"/>
      <c r="F58" s="113"/>
      <c r="G58" s="113"/>
      <c r="H58" s="78"/>
    </row>
    <row r="59" spans="1:8">
      <c r="A59" s="117">
        <v>5</v>
      </c>
      <c r="B59" s="118" t="s">
        <v>67</v>
      </c>
      <c r="C59" s="119"/>
      <c r="D59" s="121">
        <v>0</v>
      </c>
      <c r="E59" s="113"/>
      <c r="F59" s="113"/>
      <c r="G59" s="113"/>
      <c r="H59" s="78"/>
    </row>
    <row r="60" spans="1:8">
      <c r="A60" s="117">
        <v>6</v>
      </c>
      <c r="B60" s="118" t="s">
        <v>68</v>
      </c>
      <c r="C60" s="119"/>
      <c r="D60" s="121">
        <v>0</v>
      </c>
      <c r="E60" s="113"/>
      <c r="F60" s="113"/>
      <c r="G60" s="113"/>
      <c r="H60" s="78"/>
    </row>
    <row r="61" spans="1:8">
      <c r="A61" s="117">
        <v>7</v>
      </c>
      <c r="B61" s="127" t="s">
        <v>69</v>
      </c>
      <c r="C61" s="128"/>
      <c r="D61" s="121">
        <v>0</v>
      </c>
      <c r="E61" s="113"/>
      <c r="F61" s="113"/>
      <c r="G61" s="113"/>
      <c r="H61" s="78"/>
    </row>
    <row r="62" spans="1:8">
      <c r="A62" s="117">
        <v>8</v>
      </c>
      <c r="B62" s="127" t="s">
        <v>70</v>
      </c>
      <c r="C62" s="128"/>
      <c r="D62" s="121">
        <v>0</v>
      </c>
      <c r="E62" s="121"/>
      <c r="F62" s="113"/>
      <c r="G62" s="113"/>
      <c r="H62" s="78"/>
    </row>
    <row r="63" ht="14.25" spans="1:8">
      <c r="A63" s="126" t="s">
        <v>71</v>
      </c>
      <c r="B63" s="115" t="s">
        <v>72</v>
      </c>
      <c r="C63" s="116"/>
      <c r="D63" s="113">
        <f>SUM(E63:F63)</f>
        <v>1790</v>
      </c>
      <c r="E63" s="113">
        <f>E64</f>
        <v>686.8</v>
      </c>
      <c r="F63" s="113">
        <f>F64</f>
        <v>1103.2</v>
      </c>
      <c r="G63" s="113"/>
      <c r="H63" s="78"/>
    </row>
    <row r="64" spans="1:8">
      <c r="A64" s="129">
        <v>1</v>
      </c>
      <c r="B64" s="118" t="s">
        <v>73</v>
      </c>
      <c r="C64" s="119"/>
      <c r="D64" s="113">
        <f>SUM(E64:F64)</f>
        <v>1790</v>
      </c>
      <c r="E64" s="113">
        <v>686.8</v>
      </c>
      <c r="F64" s="113">
        <v>1103.2</v>
      </c>
      <c r="G64" s="113"/>
      <c r="H64" s="78"/>
    </row>
    <row r="65" spans="1:8">
      <c r="A65" s="129">
        <v>2</v>
      </c>
      <c r="B65" s="118" t="s">
        <v>74</v>
      </c>
      <c r="C65" s="119"/>
      <c r="D65" s="121"/>
      <c r="E65" s="130"/>
      <c r="F65" s="78"/>
      <c r="G65" s="78"/>
      <c r="H65" s="78"/>
    </row>
    <row r="66" spans="1:8">
      <c r="A66" s="129">
        <v>3</v>
      </c>
      <c r="B66" s="118" t="s">
        <v>64</v>
      </c>
      <c r="C66" s="119"/>
      <c r="D66" s="121"/>
      <c r="E66" s="130"/>
      <c r="F66" s="78"/>
      <c r="G66" s="78"/>
      <c r="H66" s="78"/>
    </row>
    <row r="67" spans="1:8">
      <c r="A67" s="129">
        <v>4</v>
      </c>
      <c r="B67" s="118" t="s">
        <v>75</v>
      </c>
      <c r="C67" s="119"/>
      <c r="D67" s="121"/>
      <c r="E67" s="130"/>
      <c r="F67" s="78"/>
      <c r="G67" s="78"/>
      <c r="H67" s="78"/>
    </row>
    <row r="68" spans="1:8">
      <c r="A68" s="129">
        <v>5</v>
      </c>
      <c r="B68" s="131" t="s">
        <v>69</v>
      </c>
      <c r="C68" s="132"/>
      <c r="D68" s="130"/>
      <c r="E68" s="130"/>
      <c r="F68" s="78"/>
      <c r="G68" s="78"/>
      <c r="H68" s="78"/>
    </row>
    <row r="69" spans="1:8">
      <c r="A69" s="129">
        <v>6</v>
      </c>
      <c r="B69" s="131" t="s">
        <v>76</v>
      </c>
      <c r="C69" s="132"/>
      <c r="D69" s="130"/>
      <c r="E69" s="130"/>
      <c r="F69" s="78"/>
      <c r="G69" s="78"/>
      <c r="H69" s="78"/>
    </row>
  </sheetData>
  <mergeCells count="56">
    <mergeCell ref="A1:C1"/>
    <mergeCell ref="A2:H2"/>
    <mergeCell ref="A3:H3"/>
    <mergeCell ref="E4:G4"/>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A4:A6"/>
    <mergeCell ref="A25:A44"/>
    <mergeCell ref="B25:B44"/>
    <mergeCell ref="D4:D6"/>
    <mergeCell ref="E5:E6"/>
    <mergeCell ref="F5:F6"/>
    <mergeCell ref="G5:G6"/>
    <mergeCell ref="H4:H7"/>
    <mergeCell ref="B4:C6"/>
  </mergeCells>
  <printOptions horizontalCentered="1"/>
  <pageMargins left="0.708661417322835" right="0.708661417322835" top="0.748031496062992" bottom="0.748031496062992" header="0.31496062992126" footer="0.31496062992126"/>
  <pageSetup paperSize="9" scale="8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0" zoomScaleNormal="80" workbookViewId="0">
      <selection activeCell="L15" sqref="L15"/>
    </sheetView>
  </sheetViews>
  <sheetFormatPr defaultColWidth="9" defaultRowHeight="13.5" outlineLevelCol="6"/>
  <cols>
    <col min="1" max="1" width="22.875" style="68" customWidth="1"/>
    <col min="2" max="2" width="34.125" style="68" customWidth="1"/>
    <col min="3" max="7" width="15" style="69" customWidth="1"/>
    <col min="8" max="16384" width="9" style="70"/>
  </cols>
  <sheetData>
    <row r="1" ht="33.75" customHeight="1" spans="1:2">
      <c r="A1" s="71" t="s">
        <v>77</v>
      </c>
      <c r="B1" s="71"/>
    </row>
    <row r="2" ht="45" customHeight="1" spans="1:7">
      <c r="A2" s="72" t="s">
        <v>78</v>
      </c>
      <c r="B2" s="72"/>
      <c r="C2" s="72"/>
      <c r="D2" s="72"/>
      <c r="E2" s="72"/>
      <c r="F2" s="72"/>
      <c r="G2" s="72"/>
    </row>
    <row r="3" ht="32.25" customHeight="1" spans="1:7">
      <c r="A3" s="73" t="s">
        <v>79</v>
      </c>
      <c r="B3" s="73"/>
      <c r="C3" s="73"/>
      <c r="D3" s="73"/>
      <c r="E3" s="73"/>
      <c r="F3" s="73"/>
      <c r="G3" s="73"/>
    </row>
    <row r="4" ht="32.25" customHeight="1" spans="1:7">
      <c r="A4" s="74" t="s">
        <v>80</v>
      </c>
      <c r="B4" s="75" t="s">
        <v>81</v>
      </c>
      <c r="C4" s="76" t="s">
        <v>82</v>
      </c>
      <c r="D4" s="76"/>
      <c r="E4" s="76"/>
      <c r="F4" s="76"/>
      <c r="G4" s="76"/>
    </row>
    <row r="5" ht="32.25" customHeight="1" spans="1:7">
      <c r="A5" s="74"/>
      <c r="B5" s="75"/>
      <c r="C5" s="77" t="s">
        <v>83</v>
      </c>
      <c r="D5" s="77" t="s">
        <v>84</v>
      </c>
      <c r="E5" s="77" t="s">
        <v>85</v>
      </c>
      <c r="F5" s="77" t="s">
        <v>86</v>
      </c>
      <c r="G5" s="77" t="s">
        <v>87</v>
      </c>
    </row>
    <row r="6" ht="30" customHeight="1" spans="1:7">
      <c r="A6" s="74" t="s">
        <v>88</v>
      </c>
      <c r="B6" s="78" t="s">
        <v>89</v>
      </c>
      <c r="C6" s="79">
        <v>2712</v>
      </c>
      <c r="D6" s="80">
        <v>0</v>
      </c>
      <c r="E6" s="80">
        <v>0</v>
      </c>
      <c r="F6" s="79">
        <v>0</v>
      </c>
      <c r="G6" s="80">
        <f>SUM(C6:F6)</f>
        <v>2712</v>
      </c>
    </row>
    <row r="7" ht="30" customHeight="1" spans="1:7">
      <c r="A7" s="74"/>
      <c r="B7" s="78" t="s">
        <v>90</v>
      </c>
      <c r="C7" s="79">
        <v>0</v>
      </c>
      <c r="D7" s="79">
        <v>1934.22</v>
      </c>
      <c r="E7" s="79">
        <v>0</v>
      </c>
      <c r="F7" s="79">
        <v>0</v>
      </c>
      <c r="G7" s="80">
        <f t="shared" ref="G7:G13" si="0">SUM(C7:F7)</f>
        <v>1934.22</v>
      </c>
    </row>
    <row r="8" ht="30" customHeight="1" spans="1:7">
      <c r="A8" s="74"/>
      <c r="B8" s="78" t="s">
        <v>91</v>
      </c>
      <c r="C8" s="79">
        <v>0</v>
      </c>
      <c r="D8" s="81">
        <v>358.66</v>
      </c>
      <c r="E8" s="79">
        <v>792</v>
      </c>
      <c r="F8" s="79">
        <v>1103.2</v>
      </c>
      <c r="G8" s="80">
        <f t="shared" si="0"/>
        <v>2253.86</v>
      </c>
    </row>
    <row r="9" s="67" customFormat="1" ht="30" customHeight="1" spans="1:7">
      <c r="A9" s="74"/>
      <c r="B9" s="82" t="s">
        <v>92</v>
      </c>
      <c r="C9" s="83">
        <f>SUM(C6:C8)</f>
        <v>2712</v>
      </c>
      <c r="D9" s="83">
        <f>SUM(D6:D8)</f>
        <v>2292.88</v>
      </c>
      <c r="E9" s="83">
        <f>SUM(E6:E8)</f>
        <v>792</v>
      </c>
      <c r="F9" s="83">
        <f>SUM(F6:F8)</f>
        <v>1103.2</v>
      </c>
      <c r="G9" s="83">
        <f>SUM(G6:G8)</f>
        <v>6900.08</v>
      </c>
    </row>
    <row r="10" ht="30" customHeight="1" spans="1:7">
      <c r="A10" s="74" t="s">
        <v>93</v>
      </c>
      <c r="B10" s="78" t="s">
        <v>94</v>
      </c>
      <c r="C10" s="79">
        <v>6095</v>
      </c>
      <c r="D10" s="79">
        <v>4199.45</v>
      </c>
      <c r="E10" s="79">
        <v>0</v>
      </c>
      <c r="F10" s="79">
        <v>508.8</v>
      </c>
      <c r="G10" s="80">
        <f t="shared" si="0"/>
        <v>10803.25</v>
      </c>
    </row>
    <row r="11" ht="30" customHeight="1" spans="1:7">
      <c r="A11" s="74"/>
      <c r="B11" s="84" t="s">
        <v>95</v>
      </c>
      <c r="C11" s="79">
        <v>2000</v>
      </c>
      <c r="D11" s="79">
        <v>0</v>
      </c>
      <c r="E11" s="79">
        <v>0</v>
      </c>
      <c r="F11" s="79">
        <v>0</v>
      </c>
      <c r="G11" s="80">
        <f t="shared" si="0"/>
        <v>2000</v>
      </c>
    </row>
    <row r="12" ht="30" customHeight="1" spans="1:7">
      <c r="A12" s="74"/>
      <c r="B12" s="78" t="s">
        <v>96</v>
      </c>
      <c r="C12" s="79">
        <v>0</v>
      </c>
      <c r="D12" s="79">
        <v>0</v>
      </c>
      <c r="E12" s="79">
        <v>0</v>
      </c>
      <c r="F12" s="79">
        <v>145</v>
      </c>
      <c r="G12" s="80">
        <f t="shared" si="0"/>
        <v>145</v>
      </c>
    </row>
    <row r="13" ht="30" customHeight="1" spans="1:7">
      <c r="A13" s="74"/>
      <c r="B13" s="78" t="s">
        <v>97</v>
      </c>
      <c r="C13" s="79">
        <v>0</v>
      </c>
      <c r="D13" s="79">
        <v>0</v>
      </c>
      <c r="E13" s="79">
        <v>0</v>
      </c>
      <c r="F13" s="79">
        <v>33</v>
      </c>
      <c r="G13" s="80">
        <f t="shared" si="0"/>
        <v>33</v>
      </c>
    </row>
    <row r="14" s="67" customFormat="1" ht="30" customHeight="1" spans="1:7">
      <c r="A14" s="74"/>
      <c r="B14" s="85" t="s">
        <v>92</v>
      </c>
      <c r="C14" s="83">
        <f>SUM(C10:C13)</f>
        <v>8095</v>
      </c>
      <c r="D14" s="83">
        <f>SUM(D10:D13)</f>
        <v>4199.45</v>
      </c>
      <c r="E14" s="83">
        <f>SUM(E10:E13)</f>
        <v>0</v>
      </c>
      <c r="F14" s="83">
        <f>SUM(F10:F13)</f>
        <v>686.8</v>
      </c>
      <c r="G14" s="83">
        <f>SUM(G10:G13)</f>
        <v>12981.25</v>
      </c>
    </row>
    <row r="15" s="67" customFormat="1" ht="30" customHeight="1" spans="1:7">
      <c r="A15" s="86" t="s">
        <v>98</v>
      </c>
      <c r="B15" s="86"/>
      <c r="C15" s="87">
        <f>C9+C14</f>
        <v>10807</v>
      </c>
      <c r="D15" s="87">
        <f>D9+D14</f>
        <v>6492.33</v>
      </c>
      <c r="E15" s="87">
        <f>E9+E14</f>
        <v>792</v>
      </c>
      <c r="F15" s="87">
        <f>F9+F14</f>
        <v>1790</v>
      </c>
      <c r="G15" s="87">
        <f>G9+G14</f>
        <v>19881.33</v>
      </c>
    </row>
  </sheetData>
  <mergeCells count="9">
    <mergeCell ref="A1:B1"/>
    <mergeCell ref="A2:G2"/>
    <mergeCell ref="A3:G3"/>
    <mergeCell ref="C4:G4"/>
    <mergeCell ref="A15:B15"/>
    <mergeCell ref="A4:A5"/>
    <mergeCell ref="A6:A9"/>
    <mergeCell ref="A10:A14"/>
    <mergeCell ref="B4:B5"/>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0"/>
  <sheetViews>
    <sheetView tabSelected="1" zoomScale="70" zoomScaleNormal="70" workbookViewId="0">
      <pane ySplit="6" topLeftCell="A34" activePane="bottomLeft" state="frozen"/>
      <selection/>
      <selection pane="bottomLeft" activeCell="A100" sqref="A100:N100"/>
    </sheetView>
  </sheetViews>
  <sheetFormatPr defaultColWidth="9" defaultRowHeight="13.5"/>
  <cols>
    <col min="1" max="1" width="7.75" style="2" customWidth="1"/>
    <col min="2" max="2" width="22.75" style="3" customWidth="1"/>
    <col min="3" max="3" width="18.125" style="2" customWidth="1"/>
    <col min="4" max="4" width="65.625" style="4" customWidth="1"/>
    <col min="5" max="5" width="18.125" style="2" customWidth="1"/>
    <col min="6" max="6" width="28.25" style="4" customWidth="1"/>
    <col min="7" max="7" width="14.125" style="5" customWidth="1"/>
    <col min="8" max="8" width="11.5" style="5" customWidth="1"/>
    <col min="9" max="9" width="10.125" style="5" customWidth="1"/>
    <col min="10" max="10" width="11.5" style="5" customWidth="1"/>
    <col min="11" max="11" width="12.75" style="5" customWidth="1"/>
    <col min="12" max="12" width="9.625" style="2" customWidth="1"/>
    <col min="13" max="13" width="8.875" style="2" customWidth="1"/>
    <col min="14" max="14" width="28.25" style="2" customWidth="1"/>
    <col min="15" max="15" width="16.625" style="2" customWidth="1"/>
    <col min="16" max="16384" width="9" style="2"/>
  </cols>
  <sheetData>
    <row r="1" ht="30" customHeight="1" spans="1:1">
      <c r="A1" s="6" t="s">
        <v>99</v>
      </c>
    </row>
    <row r="2" ht="49.5" customHeight="1" spans="1:14">
      <c r="A2" s="7" t="s">
        <v>100</v>
      </c>
      <c r="B2" s="7"/>
      <c r="C2" s="7"/>
      <c r="D2" s="7"/>
      <c r="E2" s="7"/>
      <c r="F2" s="7"/>
      <c r="G2" s="7"/>
      <c r="H2" s="7"/>
      <c r="I2" s="7"/>
      <c r="J2" s="7"/>
      <c r="K2" s="7"/>
      <c r="L2" s="7"/>
      <c r="M2" s="7"/>
      <c r="N2" s="7"/>
    </row>
    <row r="3" customHeight="1" spans="1:14">
      <c r="A3" s="8" t="s">
        <v>101</v>
      </c>
      <c r="B3" s="9" t="s">
        <v>102</v>
      </c>
      <c r="C3" s="8" t="s">
        <v>103</v>
      </c>
      <c r="D3" s="9" t="s">
        <v>81</v>
      </c>
      <c r="E3" s="8" t="s">
        <v>104</v>
      </c>
      <c r="F3" s="9" t="s">
        <v>105</v>
      </c>
      <c r="G3" s="10" t="s">
        <v>106</v>
      </c>
      <c r="H3" s="11"/>
      <c r="I3" s="11"/>
      <c r="J3" s="11"/>
      <c r="K3" s="41"/>
      <c r="L3" s="8" t="s">
        <v>107</v>
      </c>
      <c r="M3" s="8" t="s">
        <v>108</v>
      </c>
      <c r="N3" s="8" t="s">
        <v>7</v>
      </c>
    </row>
    <row r="4" customHeight="1" spans="1:14">
      <c r="A4" s="8"/>
      <c r="B4" s="12"/>
      <c r="C4" s="8"/>
      <c r="D4" s="12"/>
      <c r="E4" s="8"/>
      <c r="F4" s="12"/>
      <c r="G4" s="13"/>
      <c r="H4" s="14"/>
      <c r="I4" s="14"/>
      <c r="J4" s="14"/>
      <c r="K4" s="42"/>
      <c r="L4" s="8"/>
      <c r="M4" s="8"/>
      <c r="N4" s="8"/>
    </row>
    <row r="5" ht="25.5" customHeight="1" spans="1:14">
      <c r="A5" s="8"/>
      <c r="B5" s="15"/>
      <c r="C5" s="8"/>
      <c r="D5" s="15"/>
      <c r="E5" s="9"/>
      <c r="F5" s="15"/>
      <c r="G5" s="16" t="s">
        <v>83</v>
      </c>
      <c r="H5" s="16" t="s">
        <v>84</v>
      </c>
      <c r="I5" s="16" t="s">
        <v>85</v>
      </c>
      <c r="J5" s="16" t="s">
        <v>86</v>
      </c>
      <c r="K5" s="16" t="s">
        <v>92</v>
      </c>
      <c r="L5" s="9"/>
      <c r="M5" s="9"/>
      <c r="N5" s="9"/>
    </row>
    <row r="6" ht="27.75" customHeight="1" spans="1:14">
      <c r="A6" s="17"/>
      <c r="B6" s="17"/>
      <c r="C6" s="17"/>
      <c r="D6" s="18"/>
      <c r="E6" s="19"/>
      <c r="F6" s="18"/>
      <c r="G6" s="20">
        <f>G7+G69</f>
        <v>10807</v>
      </c>
      <c r="H6" s="20">
        <f>H7+H69</f>
        <v>6492.33</v>
      </c>
      <c r="I6" s="20">
        <f>I7+I69</f>
        <v>792</v>
      </c>
      <c r="J6" s="20">
        <f>J7+J69</f>
        <v>1790</v>
      </c>
      <c r="K6" s="20">
        <f>K7+K69</f>
        <v>19881.33</v>
      </c>
      <c r="L6" s="19"/>
      <c r="M6" s="19"/>
      <c r="N6" s="19"/>
    </row>
    <row r="7" ht="36" customHeight="1" spans="1:14">
      <c r="A7" s="21" t="s">
        <v>109</v>
      </c>
      <c r="B7" s="22"/>
      <c r="C7" s="21"/>
      <c r="D7" s="18"/>
      <c r="E7" s="19"/>
      <c r="F7" s="18"/>
      <c r="G7" s="20">
        <f>G8+G20+G46</f>
        <v>2712</v>
      </c>
      <c r="H7" s="20">
        <f>H8+H20+H46</f>
        <v>2292.88</v>
      </c>
      <c r="I7" s="20">
        <f>I8+I20+I46</f>
        <v>792</v>
      </c>
      <c r="J7" s="20">
        <f>J8+J20+J46</f>
        <v>1103.2</v>
      </c>
      <c r="K7" s="20">
        <f>K8+K20+K46</f>
        <v>6900.08</v>
      </c>
      <c r="L7" s="19"/>
      <c r="M7" s="19"/>
      <c r="N7" s="19"/>
    </row>
    <row r="8" ht="36" customHeight="1" spans="1:14">
      <c r="A8" s="21" t="s">
        <v>110</v>
      </c>
      <c r="B8" s="21"/>
      <c r="C8" s="21"/>
      <c r="D8" s="18"/>
      <c r="E8" s="19"/>
      <c r="F8" s="18"/>
      <c r="G8" s="23">
        <f>SUM(G9:G19)</f>
        <v>2712</v>
      </c>
      <c r="H8" s="23">
        <f>SUM(H9:H19)</f>
        <v>0</v>
      </c>
      <c r="I8" s="23">
        <f>SUM(I9:I19)</f>
        <v>0</v>
      </c>
      <c r="J8" s="23">
        <f>SUM(J9:J19)</f>
        <v>0</v>
      </c>
      <c r="K8" s="23">
        <f>SUM(K9:K19)</f>
        <v>2712</v>
      </c>
      <c r="L8" s="19"/>
      <c r="M8" s="19"/>
      <c r="N8" s="19"/>
    </row>
    <row r="9" ht="63.75" customHeight="1" spans="1:14">
      <c r="A9" s="24">
        <v>1</v>
      </c>
      <c r="B9" s="25" t="s">
        <v>111</v>
      </c>
      <c r="C9" s="24" t="s">
        <v>112</v>
      </c>
      <c r="D9" s="26" t="s">
        <v>113</v>
      </c>
      <c r="E9" s="24">
        <v>2019</v>
      </c>
      <c r="F9" s="26" t="s">
        <v>114</v>
      </c>
      <c r="G9" s="27">
        <v>180</v>
      </c>
      <c r="H9" s="27"/>
      <c r="I9" s="27"/>
      <c r="J9" s="27"/>
      <c r="K9" s="27">
        <f t="shared" ref="K9:K19" si="0">G9+H9+I9+J9</f>
        <v>180</v>
      </c>
      <c r="L9" s="24" t="s">
        <v>115</v>
      </c>
      <c r="M9" s="24" t="s">
        <v>116</v>
      </c>
      <c r="N9" s="19"/>
    </row>
    <row r="10" ht="63.75" customHeight="1" spans="1:14">
      <c r="A10" s="24">
        <v>2</v>
      </c>
      <c r="B10" s="25" t="s">
        <v>117</v>
      </c>
      <c r="C10" s="24" t="s">
        <v>118</v>
      </c>
      <c r="D10" s="26" t="s">
        <v>119</v>
      </c>
      <c r="E10" s="24">
        <v>2019</v>
      </c>
      <c r="F10" s="26" t="s">
        <v>120</v>
      </c>
      <c r="G10" s="27">
        <v>280</v>
      </c>
      <c r="H10" s="27"/>
      <c r="I10" s="27"/>
      <c r="J10" s="27"/>
      <c r="K10" s="27">
        <f t="shared" si="0"/>
        <v>280</v>
      </c>
      <c r="L10" s="24" t="s">
        <v>115</v>
      </c>
      <c r="M10" s="24" t="s">
        <v>116</v>
      </c>
      <c r="N10" s="19"/>
    </row>
    <row r="11" ht="63.75" customHeight="1" spans="1:14">
      <c r="A11" s="24">
        <v>3</v>
      </c>
      <c r="B11" s="25" t="s">
        <v>121</v>
      </c>
      <c r="C11" s="24" t="s">
        <v>122</v>
      </c>
      <c r="D11" s="26" t="s">
        <v>123</v>
      </c>
      <c r="E11" s="24">
        <v>2019</v>
      </c>
      <c r="F11" s="26" t="s">
        <v>124</v>
      </c>
      <c r="G11" s="27">
        <v>104</v>
      </c>
      <c r="H11" s="27"/>
      <c r="I11" s="27"/>
      <c r="J11" s="27"/>
      <c r="K11" s="27">
        <f t="shared" si="0"/>
        <v>104</v>
      </c>
      <c r="L11" s="24" t="s">
        <v>115</v>
      </c>
      <c r="M11" s="24" t="s">
        <v>116</v>
      </c>
      <c r="N11" s="19"/>
    </row>
    <row r="12" ht="63.75" customHeight="1" spans="1:14">
      <c r="A12" s="24">
        <v>4</v>
      </c>
      <c r="B12" s="25" t="s">
        <v>125</v>
      </c>
      <c r="C12" s="24" t="s">
        <v>126</v>
      </c>
      <c r="D12" s="26" t="s">
        <v>127</v>
      </c>
      <c r="E12" s="24">
        <v>2019</v>
      </c>
      <c r="F12" s="26" t="s">
        <v>128</v>
      </c>
      <c r="G12" s="27">
        <v>231</v>
      </c>
      <c r="H12" s="27"/>
      <c r="I12" s="27"/>
      <c r="J12" s="27"/>
      <c r="K12" s="27">
        <f t="shared" si="0"/>
        <v>231</v>
      </c>
      <c r="L12" s="24" t="s">
        <v>115</v>
      </c>
      <c r="M12" s="24" t="s">
        <v>116</v>
      </c>
      <c r="N12" s="19"/>
    </row>
    <row r="13" ht="63.75" customHeight="1" spans="1:14">
      <c r="A13" s="24">
        <v>5</v>
      </c>
      <c r="B13" s="25" t="s">
        <v>129</v>
      </c>
      <c r="C13" s="24" t="s">
        <v>130</v>
      </c>
      <c r="D13" s="26" t="s">
        <v>131</v>
      </c>
      <c r="E13" s="24">
        <v>2019</v>
      </c>
      <c r="F13" s="26" t="s">
        <v>132</v>
      </c>
      <c r="G13" s="27">
        <v>332</v>
      </c>
      <c r="H13" s="27"/>
      <c r="I13" s="27"/>
      <c r="J13" s="27"/>
      <c r="K13" s="27">
        <f t="shared" si="0"/>
        <v>332</v>
      </c>
      <c r="L13" s="24" t="s">
        <v>115</v>
      </c>
      <c r="M13" s="24" t="s">
        <v>116</v>
      </c>
      <c r="N13" s="19"/>
    </row>
    <row r="14" ht="63.75" customHeight="1" spans="1:14">
      <c r="A14" s="24">
        <v>6</v>
      </c>
      <c r="B14" s="25" t="s">
        <v>133</v>
      </c>
      <c r="C14" s="24" t="s">
        <v>134</v>
      </c>
      <c r="D14" s="26" t="s">
        <v>135</v>
      </c>
      <c r="E14" s="24">
        <v>2019</v>
      </c>
      <c r="F14" s="26" t="s">
        <v>136</v>
      </c>
      <c r="G14" s="27">
        <v>255</v>
      </c>
      <c r="H14" s="27"/>
      <c r="I14" s="27"/>
      <c r="J14" s="27"/>
      <c r="K14" s="27">
        <f t="shared" si="0"/>
        <v>255</v>
      </c>
      <c r="L14" s="24" t="s">
        <v>115</v>
      </c>
      <c r="M14" s="24" t="s">
        <v>116</v>
      </c>
      <c r="N14" s="19"/>
    </row>
    <row r="15" ht="63.75" customHeight="1" spans="1:14">
      <c r="A15" s="24">
        <v>7</v>
      </c>
      <c r="B15" s="25" t="s">
        <v>137</v>
      </c>
      <c r="C15" s="24" t="s">
        <v>126</v>
      </c>
      <c r="D15" s="26" t="s">
        <v>138</v>
      </c>
      <c r="E15" s="24">
        <v>2019</v>
      </c>
      <c r="F15" s="26" t="s">
        <v>139</v>
      </c>
      <c r="G15" s="27">
        <v>226</v>
      </c>
      <c r="H15" s="27"/>
      <c r="I15" s="27"/>
      <c r="J15" s="27"/>
      <c r="K15" s="27">
        <f t="shared" si="0"/>
        <v>226</v>
      </c>
      <c r="L15" s="24" t="s">
        <v>115</v>
      </c>
      <c r="M15" s="24" t="s">
        <v>116</v>
      </c>
      <c r="N15" s="19"/>
    </row>
    <row r="16" ht="63.75" customHeight="1" spans="1:14">
      <c r="A16" s="24">
        <v>8</v>
      </c>
      <c r="B16" s="25" t="s">
        <v>140</v>
      </c>
      <c r="C16" s="24" t="s">
        <v>141</v>
      </c>
      <c r="D16" s="26" t="s">
        <v>142</v>
      </c>
      <c r="E16" s="24">
        <v>2019</v>
      </c>
      <c r="F16" s="26" t="s">
        <v>143</v>
      </c>
      <c r="G16" s="27">
        <v>211</v>
      </c>
      <c r="H16" s="27"/>
      <c r="I16" s="27"/>
      <c r="J16" s="27"/>
      <c r="K16" s="27">
        <f t="shared" si="0"/>
        <v>211</v>
      </c>
      <c r="L16" s="24" t="s">
        <v>115</v>
      </c>
      <c r="M16" s="24" t="s">
        <v>116</v>
      </c>
      <c r="N16" s="19"/>
    </row>
    <row r="17" ht="63.75" customHeight="1" spans="1:14">
      <c r="A17" s="24">
        <v>9</v>
      </c>
      <c r="B17" s="25" t="s">
        <v>144</v>
      </c>
      <c r="C17" s="24" t="s">
        <v>145</v>
      </c>
      <c r="D17" s="26" t="s">
        <v>127</v>
      </c>
      <c r="E17" s="24">
        <v>2019</v>
      </c>
      <c r="F17" s="26" t="s">
        <v>146</v>
      </c>
      <c r="G17" s="27">
        <v>296</v>
      </c>
      <c r="H17" s="27"/>
      <c r="I17" s="27"/>
      <c r="J17" s="27"/>
      <c r="K17" s="27">
        <f t="shared" si="0"/>
        <v>296</v>
      </c>
      <c r="L17" s="24" t="s">
        <v>115</v>
      </c>
      <c r="M17" s="24" t="s">
        <v>116</v>
      </c>
      <c r="N17" s="19"/>
    </row>
    <row r="18" ht="63.75" customHeight="1" spans="1:14">
      <c r="A18" s="24">
        <v>10</v>
      </c>
      <c r="B18" s="25" t="s">
        <v>147</v>
      </c>
      <c r="C18" s="24" t="s">
        <v>148</v>
      </c>
      <c r="D18" s="26" t="s">
        <v>149</v>
      </c>
      <c r="E18" s="24">
        <v>2019</v>
      </c>
      <c r="F18" s="26" t="s">
        <v>132</v>
      </c>
      <c r="G18" s="27">
        <v>180</v>
      </c>
      <c r="H18" s="27"/>
      <c r="I18" s="27"/>
      <c r="J18" s="27"/>
      <c r="K18" s="27">
        <f t="shared" si="0"/>
        <v>180</v>
      </c>
      <c r="L18" s="24" t="s">
        <v>115</v>
      </c>
      <c r="M18" s="24" t="s">
        <v>116</v>
      </c>
      <c r="N18" s="19"/>
    </row>
    <row r="19" ht="63.75" customHeight="1" spans="1:14">
      <c r="A19" s="24">
        <v>11</v>
      </c>
      <c r="B19" s="25" t="s">
        <v>150</v>
      </c>
      <c r="C19" s="24" t="s">
        <v>151</v>
      </c>
      <c r="D19" s="26" t="s">
        <v>127</v>
      </c>
      <c r="E19" s="24">
        <v>2019</v>
      </c>
      <c r="F19" s="26" t="s">
        <v>152</v>
      </c>
      <c r="G19" s="27">
        <v>417</v>
      </c>
      <c r="H19" s="27"/>
      <c r="I19" s="27"/>
      <c r="J19" s="27"/>
      <c r="K19" s="27">
        <f t="shared" si="0"/>
        <v>417</v>
      </c>
      <c r="L19" s="24" t="s">
        <v>115</v>
      </c>
      <c r="M19" s="24" t="s">
        <v>116</v>
      </c>
      <c r="N19" s="19"/>
    </row>
    <row r="20" ht="36" customHeight="1" spans="1:14">
      <c r="A20" s="22" t="s">
        <v>153</v>
      </c>
      <c r="B20" s="22"/>
      <c r="C20" s="22"/>
      <c r="D20" s="21"/>
      <c r="E20" s="24"/>
      <c r="F20" s="26"/>
      <c r="G20" s="23">
        <f>SUM(G21:G45)</f>
        <v>0</v>
      </c>
      <c r="H20" s="23">
        <f>SUM(H21:H45)</f>
        <v>1934.22</v>
      </c>
      <c r="I20" s="23">
        <f>SUM(I21:I45)</f>
        <v>0</v>
      </c>
      <c r="J20" s="23">
        <f>SUM(J21:J45)</f>
        <v>0</v>
      </c>
      <c r="K20" s="23">
        <f>SUM(K21:K45)</f>
        <v>1934.22</v>
      </c>
      <c r="L20" s="24"/>
      <c r="M20" s="24"/>
      <c r="N20" s="19"/>
    </row>
    <row r="21" ht="40.5" customHeight="1" spans="1:14">
      <c r="A21" s="24">
        <v>1</v>
      </c>
      <c r="B21" s="25" t="s">
        <v>154</v>
      </c>
      <c r="C21" s="24" t="s">
        <v>155</v>
      </c>
      <c r="D21" s="28" t="s">
        <v>156</v>
      </c>
      <c r="E21" s="24">
        <v>2019</v>
      </c>
      <c r="F21" s="26" t="s">
        <v>157</v>
      </c>
      <c r="G21" s="27"/>
      <c r="H21" s="29">
        <v>57.81</v>
      </c>
      <c r="I21" s="27"/>
      <c r="J21" s="27"/>
      <c r="K21" s="27">
        <f t="shared" ref="K21:K45" si="1">G21+H21+I21+J21</f>
        <v>57.81</v>
      </c>
      <c r="L21" s="24" t="s">
        <v>158</v>
      </c>
      <c r="M21" s="24" t="s">
        <v>116</v>
      </c>
      <c r="N21" s="19" t="s">
        <v>159</v>
      </c>
    </row>
    <row r="22" ht="40.5" customHeight="1" spans="1:14">
      <c r="A22" s="24">
        <v>2</v>
      </c>
      <c r="B22" s="25" t="s">
        <v>160</v>
      </c>
      <c r="C22" s="24" t="s">
        <v>161</v>
      </c>
      <c r="D22" s="28" t="s">
        <v>162</v>
      </c>
      <c r="E22" s="24">
        <v>2019</v>
      </c>
      <c r="F22" s="26" t="s">
        <v>163</v>
      </c>
      <c r="G22" s="27"/>
      <c r="H22" s="30">
        <v>34.91</v>
      </c>
      <c r="I22" s="27"/>
      <c r="J22" s="27"/>
      <c r="K22" s="27">
        <f t="shared" si="1"/>
        <v>34.91</v>
      </c>
      <c r="L22" s="24" t="s">
        <v>158</v>
      </c>
      <c r="M22" s="24" t="s">
        <v>116</v>
      </c>
      <c r="N22" s="19" t="s">
        <v>164</v>
      </c>
    </row>
    <row r="23" ht="40.5" customHeight="1" spans="1:14">
      <c r="A23" s="24">
        <v>3</v>
      </c>
      <c r="B23" s="25" t="s">
        <v>165</v>
      </c>
      <c r="C23" s="24" t="s">
        <v>166</v>
      </c>
      <c r="D23" s="28" t="s">
        <v>167</v>
      </c>
      <c r="E23" s="24">
        <v>2019</v>
      </c>
      <c r="F23" s="26" t="s">
        <v>168</v>
      </c>
      <c r="G23" s="27"/>
      <c r="H23" s="29">
        <v>46.93</v>
      </c>
      <c r="I23" s="27"/>
      <c r="J23" s="27"/>
      <c r="K23" s="27">
        <f t="shared" si="1"/>
        <v>46.93</v>
      </c>
      <c r="L23" s="24" t="s">
        <v>158</v>
      </c>
      <c r="M23" s="24" t="s">
        <v>116</v>
      </c>
      <c r="N23" s="19" t="s">
        <v>169</v>
      </c>
    </row>
    <row r="24" ht="40.5" customHeight="1" spans="1:14">
      <c r="A24" s="24">
        <v>4</v>
      </c>
      <c r="B24" s="25" t="s">
        <v>170</v>
      </c>
      <c r="C24" s="24" t="s">
        <v>171</v>
      </c>
      <c r="D24" s="28" t="s">
        <v>172</v>
      </c>
      <c r="E24" s="24">
        <v>2019</v>
      </c>
      <c r="F24" s="26" t="s">
        <v>173</v>
      </c>
      <c r="G24" s="27"/>
      <c r="H24" s="29">
        <v>85.64</v>
      </c>
      <c r="I24" s="27"/>
      <c r="J24" s="27"/>
      <c r="K24" s="27">
        <f t="shared" si="1"/>
        <v>85.64</v>
      </c>
      <c r="L24" s="24" t="s">
        <v>158</v>
      </c>
      <c r="M24" s="24" t="s">
        <v>116</v>
      </c>
      <c r="N24" s="19" t="s">
        <v>174</v>
      </c>
    </row>
    <row r="25" ht="40.5" customHeight="1" spans="1:14">
      <c r="A25" s="24">
        <v>5</v>
      </c>
      <c r="B25" s="25" t="s">
        <v>175</v>
      </c>
      <c r="C25" s="24" t="s">
        <v>112</v>
      </c>
      <c r="D25" s="28" t="s">
        <v>176</v>
      </c>
      <c r="E25" s="24">
        <v>2019</v>
      </c>
      <c r="F25" s="26" t="s">
        <v>177</v>
      </c>
      <c r="G25" s="27"/>
      <c r="H25" s="29">
        <v>14.89</v>
      </c>
      <c r="I25" s="27"/>
      <c r="J25" s="27"/>
      <c r="K25" s="27">
        <f t="shared" si="1"/>
        <v>14.89</v>
      </c>
      <c r="L25" s="24" t="s">
        <v>158</v>
      </c>
      <c r="M25" s="24" t="s">
        <v>116</v>
      </c>
      <c r="N25" s="19" t="s">
        <v>178</v>
      </c>
    </row>
    <row r="26" ht="60.75" customHeight="1" spans="1:14">
      <c r="A26" s="24">
        <v>6</v>
      </c>
      <c r="B26" s="25" t="s">
        <v>179</v>
      </c>
      <c r="C26" s="24" t="s">
        <v>141</v>
      </c>
      <c r="D26" s="28" t="s">
        <v>180</v>
      </c>
      <c r="E26" s="24">
        <v>2019</v>
      </c>
      <c r="F26" s="26" t="s">
        <v>181</v>
      </c>
      <c r="G26" s="27"/>
      <c r="H26" s="30">
        <v>55.8</v>
      </c>
      <c r="I26" s="27"/>
      <c r="J26" s="27"/>
      <c r="K26" s="27">
        <f t="shared" si="1"/>
        <v>55.8</v>
      </c>
      <c r="L26" s="24" t="s">
        <v>158</v>
      </c>
      <c r="M26" s="24" t="s">
        <v>116</v>
      </c>
      <c r="N26" s="19" t="s">
        <v>182</v>
      </c>
    </row>
    <row r="27" ht="40.5" customHeight="1" spans="1:14">
      <c r="A27" s="24">
        <v>7</v>
      </c>
      <c r="B27" s="25" t="s">
        <v>183</v>
      </c>
      <c r="C27" s="24" t="s">
        <v>184</v>
      </c>
      <c r="D27" s="28" t="s">
        <v>185</v>
      </c>
      <c r="E27" s="24">
        <v>2019</v>
      </c>
      <c r="F27" s="26" t="s">
        <v>186</v>
      </c>
      <c r="G27" s="27"/>
      <c r="H27" s="30">
        <v>116.8</v>
      </c>
      <c r="I27" s="27"/>
      <c r="J27" s="27"/>
      <c r="K27" s="27">
        <f t="shared" si="1"/>
        <v>116.8</v>
      </c>
      <c r="L27" s="24" t="s">
        <v>158</v>
      </c>
      <c r="M27" s="24" t="s">
        <v>116</v>
      </c>
      <c r="N27" s="19" t="s">
        <v>187</v>
      </c>
    </row>
    <row r="28" ht="40.5" customHeight="1" spans="1:14">
      <c r="A28" s="24">
        <v>8</v>
      </c>
      <c r="B28" s="25" t="s">
        <v>188</v>
      </c>
      <c r="C28" s="24" t="s">
        <v>118</v>
      </c>
      <c r="D28" s="28" t="s">
        <v>189</v>
      </c>
      <c r="E28" s="24">
        <v>2019</v>
      </c>
      <c r="F28" s="26" t="s">
        <v>190</v>
      </c>
      <c r="G28" s="27"/>
      <c r="H28" s="30">
        <v>169.39</v>
      </c>
      <c r="I28" s="27"/>
      <c r="J28" s="27"/>
      <c r="K28" s="27">
        <f t="shared" si="1"/>
        <v>169.39</v>
      </c>
      <c r="L28" s="24" t="s">
        <v>158</v>
      </c>
      <c r="M28" s="24" t="s">
        <v>116</v>
      </c>
      <c r="N28" s="19" t="s">
        <v>191</v>
      </c>
    </row>
    <row r="29" ht="40.5" customHeight="1" spans="1:14">
      <c r="A29" s="24">
        <v>9</v>
      </c>
      <c r="B29" s="25" t="s">
        <v>192</v>
      </c>
      <c r="C29" s="24" t="s">
        <v>193</v>
      </c>
      <c r="D29" s="28" t="s">
        <v>194</v>
      </c>
      <c r="E29" s="24">
        <v>2019</v>
      </c>
      <c r="F29" s="26" t="s">
        <v>195</v>
      </c>
      <c r="G29" s="27"/>
      <c r="H29" s="30">
        <v>104.65</v>
      </c>
      <c r="I29" s="27"/>
      <c r="J29" s="27"/>
      <c r="K29" s="27">
        <f t="shared" si="1"/>
        <v>104.65</v>
      </c>
      <c r="L29" s="24" t="s">
        <v>158</v>
      </c>
      <c r="M29" s="24" t="s">
        <v>116</v>
      </c>
      <c r="N29" s="19" t="s">
        <v>196</v>
      </c>
    </row>
    <row r="30" ht="40.5" customHeight="1" spans="1:14">
      <c r="A30" s="24">
        <v>10</v>
      </c>
      <c r="B30" s="25" t="s">
        <v>197</v>
      </c>
      <c r="C30" s="24" t="s">
        <v>198</v>
      </c>
      <c r="D30" s="28" t="s">
        <v>199</v>
      </c>
      <c r="E30" s="24">
        <v>2019</v>
      </c>
      <c r="F30" s="26" t="s">
        <v>200</v>
      </c>
      <c r="G30" s="27"/>
      <c r="H30" s="30">
        <v>50.58</v>
      </c>
      <c r="I30" s="27"/>
      <c r="J30" s="27"/>
      <c r="K30" s="27">
        <f t="shared" si="1"/>
        <v>50.58</v>
      </c>
      <c r="L30" s="24" t="s">
        <v>158</v>
      </c>
      <c r="M30" s="24" t="s">
        <v>116</v>
      </c>
      <c r="N30" s="19" t="s">
        <v>201</v>
      </c>
    </row>
    <row r="31" ht="40.5" customHeight="1" spans="1:14">
      <c r="A31" s="24">
        <v>11</v>
      </c>
      <c r="B31" s="25" t="s">
        <v>202</v>
      </c>
      <c r="C31" s="24" t="s">
        <v>203</v>
      </c>
      <c r="D31" s="28" t="s">
        <v>204</v>
      </c>
      <c r="E31" s="24">
        <v>2019</v>
      </c>
      <c r="F31" s="26" t="s">
        <v>205</v>
      </c>
      <c r="G31" s="27"/>
      <c r="H31" s="30">
        <v>89.82</v>
      </c>
      <c r="I31" s="27"/>
      <c r="J31" s="27"/>
      <c r="K31" s="27">
        <f t="shared" si="1"/>
        <v>89.82</v>
      </c>
      <c r="L31" s="24" t="s">
        <v>158</v>
      </c>
      <c r="M31" s="24" t="s">
        <v>116</v>
      </c>
      <c r="N31" s="19" t="s">
        <v>206</v>
      </c>
    </row>
    <row r="32" ht="40.5" customHeight="1" spans="1:14">
      <c r="A32" s="24">
        <v>12</v>
      </c>
      <c r="B32" s="25" t="s">
        <v>207</v>
      </c>
      <c r="C32" s="24" t="s">
        <v>208</v>
      </c>
      <c r="D32" s="28" t="s">
        <v>209</v>
      </c>
      <c r="E32" s="24">
        <v>2019</v>
      </c>
      <c r="F32" s="26" t="s">
        <v>210</v>
      </c>
      <c r="G32" s="27"/>
      <c r="H32" s="30">
        <v>108.65</v>
      </c>
      <c r="I32" s="27"/>
      <c r="J32" s="27"/>
      <c r="K32" s="27">
        <f t="shared" si="1"/>
        <v>108.65</v>
      </c>
      <c r="L32" s="24" t="s">
        <v>158</v>
      </c>
      <c r="M32" s="24" t="s">
        <v>116</v>
      </c>
      <c r="N32" s="19" t="s">
        <v>211</v>
      </c>
    </row>
    <row r="33" ht="40.5" customHeight="1" spans="1:14">
      <c r="A33" s="24">
        <v>13</v>
      </c>
      <c r="B33" s="25" t="s">
        <v>212</v>
      </c>
      <c r="C33" s="24" t="s">
        <v>213</v>
      </c>
      <c r="D33" s="28" t="s">
        <v>214</v>
      </c>
      <c r="E33" s="24">
        <v>2019</v>
      </c>
      <c r="F33" s="26" t="s">
        <v>215</v>
      </c>
      <c r="G33" s="27"/>
      <c r="H33" s="30">
        <v>30.6</v>
      </c>
      <c r="I33" s="27"/>
      <c r="J33" s="27"/>
      <c r="K33" s="27">
        <f t="shared" si="1"/>
        <v>30.6</v>
      </c>
      <c r="L33" s="24" t="s">
        <v>158</v>
      </c>
      <c r="M33" s="24" t="s">
        <v>116</v>
      </c>
      <c r="N33" s="19" t="s">
        <v>216</v>
      </c>
    </row>
    <row r="34" ht="40.5" customHeight="1" spans="1:14">
      <c r="A34" s="24">
        <v>14</v>
      </c>
      <c r="B34" s="25" t="s">
        <v>217</v>
      </c>
      <c r="C34" s="24" t="s">
        <v>145</v>
      </c>
      <c r="D34" s="28" t="s">
        <v>218</v>
      </c>
      <c r="E34" s="24">
        <v>2019</v>
      </c>
      <c r="F34" s="26" t="s">
        <v>219</v>
      </c>
      <c r="G34" s="27"/>
      <c r="H34" s="30">
        <v>23.59</v>
      </c>
      <c r="I34" s="27"/>
      <c r="J34" s="27"/>
      <c r="K34" s="27">
        <f t="shared" si="1"/>
        <v>23.59</v>
      </c>
      <c r="L34" s="24" t="s">
        <v>158</v>
      </c>
      <c r="M34" s="24" t="s">
        <v>116</v>
      </c>
      <c r="N34" s="19" t="s">
        <v>220</v>
      </c>
    </row>
    <row r="35" ht="53.25" customHeight="1" spans="1:14">
      <c r="A35" s="24">
        <v>15</v>
      </c>
      <c r="B35" s="25" t="s">
        <v>221</v>
      </c>
      <c r="C35" s="24" t="s">
        <v>222</v>
      </c>
      <c r="D35" s="28" t="s">
        <v>223</v>
      </c>
      <c r="E35" s="24">
        <v>2019</v>
      </c>
      <c r="F35" s="26" t="s">
        <v>224</v>
      </c>
      <c r="G35" s="27"/>
      <c r="H35" s="30">
        <v>78.67</v>
      </c>
      <c r="I35" s="27"/>
      <c r="J35" s="27"/>
      <c r="K35" s="27">
        <f t="shared" si="1"/>
        <v>78.67</v>
      </c>
      <c r="L35" s="24" t="s">
        <v>158</v>
      </c>
      <c r="M35" s="24" t="s">
        <v>116</v>
      </c>
      <c r="N35" s="19" t="s">
        <v>225</v>
      </c>
    </row>
    <row r="36" ht="53.25" customHeight="1" spans="1:14">
      <c r="A36" s="24">
        <v>16</v>
      </c>
      <c r="B36" s="25" t="s">
        <v>226</v>
      </c>
      <c r="C36" s="24" t="s">
        <v>122</v>
      </c>
      <c r="D36" s="28" t="s">
        <v>227</v>
      </c>
      <c r="E36" s="24">
        <v>2019</v>
      </c>
      <c r="F36" s="26" t="s">
        <v>228</v>
      </c>
      <c r="G36" s="27"/>
      <c r="H36" s="30">
        <v>47.8</v>
      </c>
      <c r="I36" s="27"/>
      <c r="J36" s="27"/>
      <c r="K36" s="27">
        <f t="shared" si="1"/>
        <v>47.8</v>
      </c>
      <c r="L36" s="24" t="s">
        <v>158</v>
      </c>
      <c r="M36" s="24" t="s">
        <v>116</v>
      </c>
      <c r="N36" s="19" t="s">
        <v>229</v>
      </c>
    </row>
    <row r="37" ht="53.25" customHeight="1" spans="1:14">
      <c r="A37" s="24">
        <v>17</v>
      </c>
      <c r="B37" s="25" t="s">
        <v>230</v>
      </c>
      <c r="C37" s="24" t="s">
        <v>148</v>
      </c>
      <c r="D37" s="28" t="s">
        <v>231</v>
      </c>
      <c r="E37" s="24">
        <v>2019</v>
      </c>
      <c r="F37" s="26" t="s">
        <v>232</v>
      </c>
      <c r="G37" s="27"/>
      <c r="H37" s="30">
        <v>52.39</v>
      </c>
      <c r="I37" s="27"/>
      <c r="J37" s="27"/>
      <c r="K37" s="27">
        <f t="shared" si="1"/>
        <v>52.39</v>
      </c>
      <c r="L37" s="24" t="s">
        <v>158</v>
      </c>
      <c r="M37" s="24" t="s">
        <v>116</v>
      </c>
      <c r="N37" s="19" t="s">
        <v>233</v>
      </c>
    </row>
    <row r="38" ht="53.25" customHeight="1" spans="1:14">
      <c r="A38" s="24">
        <v>18</v>
      </c>
      <c r="B38" s="25" t="s">
        <v>234</v>
      </c>
      <c r="C38" s="24" t="s">
        <v>126</v>
      </c>
      <c r="D38" s="28" t="s">
        <v>235</v>
      </c>
      <c r="E38" s="24">
        <v>2019</v>
      </c>
      <c r="F38" s="26" t="s">
        <v>236</v>
      </c>
      <c r="G38" s="27"/>
      <c r="H38" s="30">
        <v>62.87</v>
      </c>
      <c r="I38" s="27"/>
      <c r="J38" s="27"/>
      <c r="K38" s="27">
        <f t="shared" si="1"/>
        <v>62.87</v>
      </c>
      <c r="L38" s="24" t="s">
        <v>158</v>
      </c>
      <c r="M38" s="24" t="s">
        <v>116</v>
      </c>
      <c r="N38" s="19" t="s">
        <v>237</v>
      </c>
    </row>
    <row r="39" ht="53.25" customHeight="1" spans="1:14">
      <c r="A39" s="24">
        <v>19</v>
      </c>
      <c r="B39" s="25" t="s">
        <v>238</v>
      </c>
      <c r="C39" s="24" t="s">
        <v>239</v>
      </c>
      <c r="D39" s="28" t="s">
        <v>240</v>
      </c>
      <c r="E39" s="24">
        <v>2019</v>
      </c>
      <c r="F39" s="26" t="s">
        <v>241</v>
      </c>
      <c r="G39" s="27"/>
      <c r="H39" s="30">
        <v>23.8</v>
      </c>
      <c r="I39" s="27"/>
      <c r="J39" s="27"/>
      <c r="K39" s="27">
        <f t="shared" si="1"/>
        <v>23.8</v>
      </c>
      <c r="L39" s="24" t="s">
        <v>158</v>
      </c>
      <c r="M39" s="24" t="s">
        <v>116</v>
      </c>
      <c r="N39" s="19" t="s">
        <v>242</v>
      </c>
    </row>
    <row r="40" ht="55.5" customHeight="1" spans="1:14">
      <c r="A40" s="24">
        <v>20</v>
      </c>
      <c r="B40" s="25" t="s">
        <v>243</v>
      </c>
      <c r="C40" s="24" t="s">
        <v>244</v>
      </c>
      <c r="D40" s="31" t="s">
        <v>245</v>
      </c>
      <c r="E40" s="24">
        <v>2019</v>
      </c>
      <c r="F40" s="26" t="s">
        <v>246</v>
      </c>
      <c r="G40" s="27"/>
      <c r="H40" s="30">
        <v>158.19</v>
      </c>
      <c r="I40" s="27"/>
      <c r="J40" s="27"/>
      <c r="K40" s="27">
        <f t="shared" si="1"/>
        <v>158.19</v>
      </c>
      <c r="L40" s="24" t="s">
        <v>158</v>
      </c>
      <c r="M40" s="24" t="s">
        <v>116</v>
      </c>
      <c r="N40" s="19" t="s">
        <v>247</v>
      </c>
    </row>
    <row r="41" ht="58.5" customHeight="1" spans="1:14">
      <c r="A41" s="24">
        <v>21</v>
      </c>
      <c r="B41" s="25" t="s">
        <v>248</v>
      </c>
      <c r="C41" s="24" t="s">
        <v>171</v>
      </c>
      <c r="D41" s="28" t="s">
        <v>249</v>
      </c>
      <c r="E41" s="24">
        <v>2019</v>
      </c>
      <c r="F41" s="26" t="s">
        <v>250</v>
      </c>
      <c r="G41" s="27"/>
      <c r="H41" s="32">
        <v>63.42</v>
      </c>
      <c r="I41" s="27"/>
      <c r="J41" s="27"/>
      <c r="K41" s="27">
        <f t="shared" si="1"/>
        <v>63.42</v>
      </c>
      <c r="L41" s="24" t="s">
        <v>251</v>
      </c>
      <c r="M41" s="24" t="s">
        <v>116</v>
      </c>
      <c r="N41" s="19" t="s">
        <v>252</v>
      </c>
    </row>
    <row r="42" ht="58.5" customHeight="1" spans="1:14">
      <c r="A42" s="24">
        <v>22</v>
      </c>
      <c r="B42" s="25" t="s">
        <v>253</v>
      </c>
      <c r="C42" s="24" t="s">
        <v>254</v>
      </c>
      <c r="D42" s="33" t="s">
        <v>255</v>
      </c>
      <c r="E42" s="24">
        <v>2019</v>
      </c>
      <c r="F42" s="26" t="s">
        <v>256</v>
      </c>
      <c r="G42" s="27"/>
      <c r="H42" s="32">
        <v>91.05</v>
      </c>
      <c r="I42" s="27"/>
      <c r="J42" s="27"/>
      <c r="K42" s="27">
        <f t="shared" si="1"/>
        <v>91.05</v>
      </c>
      <c r="L42" s="24" t="s">
        <v>251</v>
      </c>
      <c r="M42" s="24" t="s">
        <v>116</v>
      </c>
      <c r="N42" s="19" t="s">
        <v>257</v>
      </c>
    </row>
    <row r="43" ht="58.5" customHeight="1" spans="1:14">
      <c r="A43" s="24">
        <v>23</v>
      </c>
      <c r="B43" s="25" t="s">
        <v>258</v>
      </c>
      <c r="C43" s="24" t="s">
        <v>259</v>
      </c>
      <c r="D43" s="28" t="s">
        <v>260</v>
      </c>
      <c r="E43" s="24">
        <v>2019</v>
      </c>
      <c r="F43" s="26" t="s">
        <v>261</v>
      </c>
      <c r="G43" s="27"/>
      <c r="H43" s="32">
        <v>156.78</v>
      </c>
      <c r="I43" s="27"/>
      <c r="J43" s="27"/>
      <c r="K43" s="27">
        <f t="shared" si="1"/>
        <v>156.78</v>
      </c>
      <c r="L43" s="24" t="s">
        <v>251</v>
      </c>
      <c r="M43" s="24" t="s">
        <v>116</v>
      </c>
      <c r="N43" s="19" t="s">
        <v>262</v>
      </c>
    </row>
    <row r="44" ht="58.5" customHeight="1" spans="1:14">
      <c r="A44" s="24">
        <v>24</v>
      </c>
      <c r="B44" s="25" t="s">
        <v>263</v>
      </c>
      <c r="C44" s="24" t="s">
        <v>239</v>
      </c>
      <c r="D44" s="28" t="s">
        <v>264</v>
      </c>
      <c r="E44" s="24">
        <v>2019</v>
      </c>
      <c r="F44" s="26" t="s">
        <v>265</v>
      </c>
      <c r="G44" s="27"/>
      <c r="H44" s="32">
        <v>55.87</v>
      </c>
      <c r="I44" s="27"/>
      <c r="J44" s="27"/>
      <c r="K44" s="27">
        <f t="shared" si="1"/>
        <v>55.87</v>
      </c>
      <c r="L44" s="24" t="s">
        <v>251</v>
      </c>
      <c r="M44" s="24" t="s">
        <v>116</v>
      </c>
      <c r="N44" s="19" t="s">
        <v>266</v>
      </c>
    </row>
    <row r="45" ht="81.75" customHeight="1" spans="1:14">
      <c r="A45" s="24">
        <v>25</v>
      </c>
      <c r="B45" s="25" t="s">
        <v>267</v>
      </c>
      <c r="C45" s="24" t="s">
        <v>155</v>
      </c>
      <c r="D45" s="28" t="s">
        <v>268</v>
      </c>
      <c r="E45" s="24">
        <v>2019</v>
      </c>
      <c r="F45" s="26" t="s">
        <v>269</v>
      </c>
      <c r="G45" s="27"/>
      <c r="H45" s="32">
        <v>153.32</v>
      </c>
      <c r="I45" s="27"/>
      <c r="J45" s="27"/>
      <c r="K45" s="27">
        <f t="shared" si="1"/>
        <v>153.32</v>
      </c>
      <c r="L45" s="24" t="s">
        <v>251</v>
      </c>
      <c r="M45" s="24" t="s">
        <v>116</v>
      </c>
      <c r="N45" s="19" t="s">
        <v>270</v>
      </c>
    </row>
    <row r="46" ht="36" customHeight="1" spans="1:14">
      <c r="A46" s="21" t="s">
        <v>271</v>
      </c>
      <c r="B46" s="21"/>
      <c r="C46" s="21"/>
      <c r="D46" s="34"/>
      <c r="E46" s="35"/>
      <c r="F46" s="21"/>
      <c r="G46" s="36">
        <f>SUM(G47:G68)</f>
        <v>0</v>
      </c>
      <c r="H46" s="36">
        <f>SUM(H47:H68)</f>
        <v>358.66</v>
      </c>
      <c r="I46" s="36">
        <f>SUM(I47:I68)</f>
        <v>792</v>
      </c>
      <c r="J46" s="36">
        <f>SUM(J47:J68)</f>
        <v>1103.2</v>
      </c>
      <c r="K46" s="36">
        <f>SUM(K47:K68)</f>
        <v>2253.86</v>
      </c>
      <c r="L46" s="35"/>
      <c r="M46" s="19"/>
      <c r="N46" s="19"/>
    </row>
    <row r="47" ht="36" customHeight="1" spans="1:14">
      <c r="A47" s="24">
        <v>1</v>
      </c>
      <c r="B47" s="31" t="s">
        <v>272</v>
      </c>
      <c r="C47" s="30" t="s">
        <v>208</v>
      </c>
      <c r="D47" s="28" t="s">
        <v>273</v>
      </c>
      <c r="E47" s="24">
        <v>2019</v>
      </c>
      <c r="F47" s="33" t="s">
        <v>274</v>
      </c>
      <c r="G47" s="27"/>
      <c r="H47" s="27"/>
      <c r="I47" s="27"/>
      <c r="J47" s="32">
        <v>13.48</v>
      </c>
      <c r="K47" s="27">
        <f>SUM(G47:J47)</f>
        <v>13.48</v>
      </c>
      <c r="L47" s="24" t="s">
        <v>275</v>
      </c>
      <c r="M47" s="24" t="s">
        <v>116</v>
      </c>
      <c r="N47" s="19" t="s">
        <v>276</v>
      </c>
    </row>
    <row r="48" ht="55.5" customHeight="1" spans="1:14">
      <c r="A48" s="24">
        <v>2</v>
      </c>
      <c r="B48" s="31" t="s">
        <v>277</v>
      </c>
      <c r="C48" s="30" t="s">
        <v>278</v>
      </c>
      <c r="D48" s="33" t="s">
        <v>279</v>
      </c>
      <c r="E48" s="24">
        <v>2019</v>
      </c>
      <c r="F48" s="33" t="s">
        <v>280</v>
      </c>
      <c r="G48" s="27"/>
      <c r="H48" s="27"/>
      <c r="I48" s="27">
        <v>38.48</v>
      </c>
      <c r="J48" s="32"/>
      <c r="K48" s="27">
        <f t="shared" ref="K48:K68" si="2">SUM(G48:J48)</f>
        <v>38.48</v>
      </c>
      <c r="L48" s="24" t="s">
        <v>275</v>
      </c>
      <c r="M48" s="24" t="s">
        <v>116</v>
      </c>
      <c r="N48" s="19" t="s">
        <v>281</v>
      </c>
    </row>
    <row r="49" ht="52.5" customHeight="1" spans="1:14">
      <c r="A49" s="24">
        <v>3</v>
      </c>
      <c r="B49" s="31" t="s">
        <v>282</v>
      </c>
      <c r="C49" s="30" t="s">
        <v>278</v>
      </c>
      <c r="D49" s="33" t="s">
        <v>283</v>
      </c>
      <c r="E49" s="24">
        <v>2019</v>
      </c>
      <c r="F49" s="33" t="s">
        <v>284</v>
      </c>
      <c r="G49" s="27"/>
      <c r="H49" s="27"/>
      <c r="I49" s="27"/>
      <c r="J49" s="32">
        <v>38.13</v>
      </c>
      <c r="K49" s="27">
        <f t="shared" si="2"/>
        <v>38.13</v>
      </c>
      <c r="L49" s="24" t="s">
        <v>275</v>
      </c>
      <c r="M49" s="24" t="s">
        <v>116</v>
      </c>
      <c r="N49" s="19" t="s">
        <v>285</v>
      </c>
    </row>
    <row r="50" ht="57.75" customHeight="1" spans="1:14">
      <c r="A50" s="24">
        <v>4</v>
      </c>
      <c r="B50" s="37" t="s">
        <v>286</v>
      </c>
      <c r="C50" s="38" t="s">
        <v>259</v>
      </c>
      <c r="D50" s="33" t="s">
        <v>287</v>
      </c>
      <c r="E50" s="24">
        <v>2019</v>
      </c>
      <c r="F50" s="33" t="s">
        <v>288</v>
      </c>
      <c r="G50" s="27"/>
      <c r="H50" s="27"/>
      <c r="I50" s="27">
        <v>19.3</v>
      </c>
      <c r="J50" s="32">
        <v>46.18</v>
      </c>
      <c r="K50" s="27">
        <f t="shared" si="2"/>
        <v>65.48</v>
      </c>
      <c r="L50" s="24" t="s">
        <v>275</v>
      </c>
      <c r="M50" s="24" t="s">
        <v>116</v>
      </c>
      <c r="N50" s="19" t="s">
        <v>289</v>
      </c>
    </row>
    <row r="51" ht="57.75" customHeight="1" spans="1:14">
      <c r="A51" s="24">
        <v>5</v>
      </c>
      <c r="B51" s="37" t="s">
        <v>290</v>
      </c>
      <c r="C51" s="38" t="s">
        <v>291</v>
      </c>
      <c r="D51" s="33" t="s">
        <v>292</v>
      </c>
      <c r="E51" s="24">
        <v>2019</v>
      </c>
      <c r="F51" s="33" t="s">
        <v>293</v>
      </c>
      <c r="G51" s="27"/>
      <c r="H51" s="27"/>
      <c r="I51" s="27"/>
      <c r="J51" s="32">
        <v>45.14</v>
      </c>
      <c r="K51" s="27">
        <f t="shared" si="2"/>
        <v>45.14</v>
      </c>
      <c r="L51" s="24" t="s">
        <v>275</v>
      </c>
      <c r="M51" s="24" t="s">
        <v>116</v>
      </c>
      <c r="N51" s="19" t="s">
        <v>294</v>
      </c>
    </row>
    <row r="52" ht="58.5" customHeight="1" spans="1:14">
      <c r="A52" s="24">
        <v>6</v>
      </c>
      <c r="B52" s="37" t="s">
        <v>295</v>
      </c>
      <c r="C52" s="38" t="s">
        <v>296</v>
      </c>
      <c r="D52" s="28" t="s">
        <v>297</v>
      </c>
      <c r="E52" s="24">
        <v>2019</v>
      </c>
      <c r="F52" s="33" t="s">
        <v>298</v>
      </c>
      <c r="G52" s="27"/>
      <c r="H52" s="27"/>
      <c r="I52" s="27"/>
      <c r="J52" s="32">
        <v>6.5</v>
      </c>
      <c r="K52" s="27">
        <f t="shared" si="2"/>
        <v>6.5</v>
      </c>
      <c r="L52" s="24" t="s">
        <v>275</v>
      </c>
      <c r="M52" s="24" t="s">
        <v>116</v>
      </c>
      <c r="N52" s="19" t="s">
        <v>299</v>
      </c>
    </row>
    <row r="53" ht="64.5" customHeight="1" spans="1:14">
      <c r="A53" s="24">
        <v>7</v>
      </c>
      <c r="B53" s="31" t="s">
        <v>300</v>
      </c>
      <c r="C53" s="30" t="s">
        <v>301</v>
      </c>
      <c r="D53" s="33" t="s">
        <v>302</v>
      </c>
      <c r="E53" s="24">
        <v>2019</v>
      </c>
      <c r="F53" s="33" t="s">
        <v>303</v>
      </c>
      <c r="G53" s="27"/>
      <c r="H53" s="27"/>
      <c r="I53" s="27"/>
      <c r="J53" s="32">
        <v>133.21</v>
      </c>
      <c r="K53" s="27">
        <f t="shared" si="2"/>
        <v>133.21</v>
      </c>
      <c r="L53" s="24" t="s">
        <v>275</v>
      </c>
      <c r="M53" s="24" t="s">
        <v>116</v>
      </c>
      <c r="N53" s="19" t="s">
        <v>304</v>
      </c>
    </row>
    <row r="54" ht="53.25" customHeight="1" spans="1:14">
      <c r="A54" s="24">
        <v>8</v>
      </c>
      <c r="B54" s="31" t="s">
        <v>305</v>
      </c>
      <c r="C54" s="30" t="s">
        <v>306</v>
      </c>
      <c r="D54" s="28" t="s">
        <v>307</v>
      </c>
      <c r="E54" s="24">
        <v>2019</v>
      </c>
      <c r="F54" s="33" t="s">
        <v>308</v>
      </c>
      <c r="G54" s="27"/>
      <c r="H54" s="27"/>
      <c r="I54" s="27"/>
      <c r="J54" s="32">
        <v>159.22</v>
      </c>
      <c r="K54" s="27">
        <f t="shared" si="2"/>
        <v>159.22</v>
      </c>
      <c r="L54" s="24" t="s">
        <v>275</v>
      </c>
      <c r="M54" s="24" t="s">
        <v>116</v>
      </c>
      <c r="N54" s="19" t="s">
        <v>309</v>
      </c>
    </row>
    <row r="55" ht="53.25" customHeight="1" spans="1:14">
      <c r="A55" s="24">
        <v>9</v>
      </c>
      <c r="B55" s="31" t="s">
        <v>310</v>
      </c>
      <c r="C55" s="30" t="s">
        <v>311</v>
      </c>
      <c r="D55" s="33" t="s">
        <v>312</v>
      </c>
      <c r="E55" s="24">
        <v>2019</v>
      </c>
      <c r="F55" s="33" t="s">
        <v>313</v>
      </c>
      <c r="G55" s="27"/>
      <c r="H55" s="27"/>
      <c r="I55" s="32">
        <v>16.5</v>
      </c>
      <c r="J55" s="43"/>
      <c r="K55" s="27">
        <f t="shared" si="2"/>
        <v>16.5</v>
      </c>
      <c r="L55" s="24" t="s">
        <v>275</v>
      </c>
      <c r="M55" s="24" t="s">
        <v>116</v>
      </c>
      <c r="N55" s="19" t="s">
        <v>314</v>
      </c>
    </row>
    <row r="56" ht="53.25" customHeight="1" spans="1:14">
      <c r="A56" s="24">
        <v>10</v>
      </c>
      <c r="B56" s="31" t="s">
        <v>315</v>
      </c>
      <c r="C56" s="30" t="s">
        <v>316</v>
      </c>
      <c r="D56" s="28" t="s">
        <v>317</v>
      </c>
      <c r="E56" s="24">
        <v>2019</v>
      </c>
      <c r="F56" s="33" t="s">
        <v>318</v>
      </c>
      <c r="G56" s="27"/>
      <c r="H56" s="27"/>
      <c r="I56" s="27"/>
      <c r="J56" s="32">
        <v>32.91</v>
      </c>
      <c r="K56" s="27">
        <f t="shared" si="2"/>
        <v>32.91</v>
      </c>
      <c r="L56" s="24" t="s">
        <v>275</v>
      </c>
      <c r="M56" s="24" t="s">
        <v>116</v>
      </c>
      <c r="N56" s="19" t="s">
        <v>319</v>
      </c>
    </row>
    <row r="57" ht="53.25" customHeight="1" spans="1:14">
      <c r="A57" s="24">
        <v>11</v>
      </c>
      <c r="B57" s="31" t="s">
        <v>320</v>
      </c>
      <c r="C57" s="30" t="s">
        <v>122</v>
      </c>
      <c r="D57" s="33" t="s">
        <v>321</v>
      </c>
      <c r="E57" s="24">
        <v>2019</v>
      </c>
      <c r="F57" s="33" t="s">
        <v>322</v>
      </c>
      <c r="G57" s="27"/>
      <c r="H57" s="27"/>
      <c r="I57" s="27"/>
      <c r="J57" s="32">
        <v>52.05</v>
      </c>
      <c r="K57" s="27">
        <f t="shared" si="2"/>
        <v>52.05</v>
      </c>
      <c r="L57" s="24" t="s">
        <v>275</v>
      </c>
      <c r="M57" s="24" t="s">
        <v>116</v>
      </c>
      <c r="N57" s="19" t="s">
        <v>323</v>
      </c>
    </row>
    <row r="58" ht="53.25" customHeight="1" spans="1:14">
      <c r="A58" s="24">
        <v>12</v>
      </c>
      <c r="B58" s="31" t="s">
        <v>324</v>
      </c>
      <c r="C58" s="30" t="s">
        <v>325</v>
      </c>
      <c r="D58" s="28" t="s">
        <v>326</v>
      </c>
      <c r="E58" s="24">
        <v>2019</v>
      </c>
      <c r="F58" s="33" t="s">
        <v>327</v>
      </c>
      <c r="G58" s="27"/>
      <c r="H58" s="27" t="s">
        <v>328</v>
      </c>
      <c r="I58" s="27"/>
      <c r="J58" s="32">
        <v>323.56</v>
      </c>
      <c r="K58" s="27">
        <f t="shared" si="2"/>
        <v>323.56</v>
      </c>
      <c r="L58" s="24" t="s">
        <v>275</v>
      </c>
      <c r="M58" s="24" t="s">
        <v>116</v>
      </c>
      <c r="N58" s="19" t="s">
        <v>329</v>
      </c>
    </row>
    <row r="59" ht="53.25" customHeight="1" spans="1:14">
      <c r="A59" s="24">
        <v>13</v>
      </c>
      <c r="B59" s="39" t="s">
        <v>330</v>
      </c>
      <c r="C59" s="40" t="s">
        <v>331</v>
      </c>
      <c r="D59" s="28" t="s">
        <v>332</v>
      </c>
      <c r="E59" s="24">
        <v>2019</v>
      </c>
      <c r="F59" s="33" t="s">
        <v>333</v>
      </c>
      <c r="G59" s="27"/>
      <c r="H59" s="27"/>
      <c r="I59" s="27"/>
      <c r="J59" s="32">
        <v>96.32</v>
      </c>
      <c r="K59" s="27">
        <f t="shared" si="2"/>
        <v>96.32</v>
      </c>
      <c r="L59" s="24" t="s">
        <v>275</v>
      </c>
      <c r="M59" s="24" t="s">
        <v>116</v>
      </c>
      <c r="N59" s="19" t="s">
        <v>334</v>
      </c>
    </row>
    <row r="60" ht="53.25" customHeight="1" spans="1:14">
      <c r="A60" s="24">
        <v>14</v>
      </c>
      <c r="B60" s="39" t="s">
        <v>335</v>
      </c>
      <c r="C60" s="40" t="s">
        <v>336</v>
      </c>
      <c r="D60" s="33" t="s">
        <v>337</v>
      </c>
      <c r="E60" s="24">
        <v>2019</v>
      </c>
      <c r="F60" s="33" t="s">
        <v>338</v>
      </c>
      <c r="G60" s="27"/>
      <c r="H60" s="27"/>
      <c r="I60" s="27">
        <v>80.74</v>
      </c>
      <c r="J60" s="32"/>
      <c r="K60" s="27">
        <f t="shared" si="2"/>
        <v>80.74</v>
      </c>
      <c r="L60" s="24" t="s">
        <v>275</v>
      </c>
      <c r="M60" s="24" t="s">
        <v>116</v>
      </c>
      <c r="N60" s="19" t="s">
        <v>339</v>
      </c>
    </row>
    <row r="61" ht="53.25" customHeight="1" spans="1:14">
      <c r="A61" s="24">
        <v>15</v>
      </c>
      <c r="B61" s="39" t="s">
        <v>340</v>
      </c>
      <c r="C61" s="40" t="s">
        <v>341</v>
      </c>
      <c r="D61" s="33" t="s">
        <v>342</v>
      </c>
      <c r="E61" s="24">
        <v>2019</v>
      </c>
      <c r="F61" s="33" t="s">
        <v>343</v>
      </c>
      <c r="G61" s="32"/>
      <c r="H61" s="27">
        <v>159.13</v>
      </c>
      <c r="I61" s="27"/>
      <c r="J61" s="43"/>
      <c r="K61" s="27">
        <f t="shared" si="2"/>
        <v>159.13</v>
      </c>
      <c r="L61" s="24" t="s">
        <v>275</v>
      </c>
      <c r="M61" s="24" t="s">
        <v>116</v>
      </c>
      <c r="N61" s="19" t="s">
        <v>344</v>
      </c>
    </row>
    <row r="62" ht="53.25" customHeight="1" spans="1:14">
      <c r="A62" s="24">
        <v>16</v>
      </c>
      <c r="B62" s="39" t="s">
        <v>345</v>
      </c>
      <c r="C62" s="40" t="s">
        <v>151</v>
      </c>
      <c r="D62" s="33" t="s">
        <v>346</v>
      </c>
      <c r="E62" s="24">
        <v>2019</v>
      </c>
      <c r="F62" s="33" t="s">
        <v>347</v>
      </c>
      <c r="G62" s="32"/>
      <c r="H62" s="27">
        <v>37.21</v>
      </c>
      <c r="I62" s="27"/>
      <c r="J62" s="43"/>
      <c r="K62" s="27">
        <f t="shared" si="2"/>
        <v>37.21</v>
      </c>
      <c r="L62" s="24" t="s">
        <v>275</v>
      </c>
      <c r="M62" s="24" t="s">
        <v>116</v>
      </c>
      <c r="N62" s="19" t="s">
        <v>348</v>
      </c>
    </row>
    <row r="63" ht="53.25" customHeight="1" spans="1:14">
      <c r="A63" s="24">
        <v>17</v>
      </c>
      <c r="B63" s="39" t="s">
        <v>349</v>
      </c>
      <c r="C63" s="40" t="s">
        <v>118</v>
      </c>
      <c r="D63" s="33" t="s">
        <v>350</v>
      </c>
      <c r="E63" s="24">
        <v>2019</v>
      </c>
      <c r="F63" s="33" t="s">
        <v>351</v>
      </c>
      <c r="G63" s="27"/>
      <c r="H63" s="27"/>
      <c r="I63" s="27"/>
      <c r="J63" s="32">
        <v>87.5</v>
      </c>
      <c r="K63" s="27">
        <f t="shared" si="2"/>
        <v>87.5</v>
      </c>
      <c r="L63" s="24" t="s">
        <v>275</v>
      </c>
      <c r="M63" s="24" t="s">
        <v>116</v>
      </c>
      <c r="N63" s="19" t="s">
        <v>352</v>
      </c>
    </row>
    <row r="64" ht="53.25" customHeight="1" spans="1:14">
      <c r="A64" s="24">
        <v>18</v>
      </c>
      <c r="B64" s="39" t="s">
        <v>353</v>
      </c>
      <c r="C64" s="40" t="s">
        <v>354</v>
      </c>
      <c r="D64" s="28" t="s">
        <v>355</v>
      </c>
      <c r="E64" s="24">
        <v>2019</v>
      </c>
      <c r="F64" s="33" t="s">
        <v>356</v>
      </c>
      <c r="G64" s="27"/>
      <c r="H64" s="27"/>
      <c r="I64" s="32">
        <v>435.67</v>
      </c>
      <c r="J64" s="43"/>
      <c r="K64" s="27">
        <f t="shared" si="2"/>
        <v>435.67</v>
      </c>
      <c r="L64" s="24" t="s">
        <v>275</v>
      </c>
      <c r="M64" s="24" t="s">
        <v>116</v>
      </c>
      <c r="N64" s="19" t="s">
        <v>357</v>
      </c>
    </row>
    <row r="65" ht="87" customHeight="1" spans="1:14">
      <c r="A65" s="24">
        <v>19</v>
      </c>
      <c r="B65" s="39" t="s">
        <v>358</v>
      </c>
      <c r="C65" s="40" t="s">
        <v>359</v>
      </c>
      <c r="D65" s="28" t="s">
        <v>360</v>
      </c>
      <c r="E65" s="24">
        <v>2019</v>
      </c>
      <c r="F65" s="33" t="s">
        <v>361</v>
      </c>
      <c r="G65" s="27"/>
      <c r="H65" s="27"/>
      <c r="I65" s="32">
        <v>168.58</v>
      </c>
      <c r="J65" s="43"/>
      <c r="K65" s="27">
        <f t="shared" si="2"/>
        <v>168.58</v>
      </c>
      <c r="L65" s="24" t="s">
        <v>275</v>
      </c>
      <c r="M65" s="24" t="s">
        <v>116</v>
      </c>
      <c r="N65" s="19" t="s">
        <v>362</v>
      </c>
    </row>
    <row r="66" ht="59.25" customHeight="1" spans="1:14">
      <c r="A66" s="44">
        <v>20</v>
      </c>
      <c r="B66" s="39" t="s">
        <v>363</v>
      </c>
      <c r="C66" s="40" t="s">
        <v>112</v>
      </c>
      <c r="D66" s="33" t="s">
        <v>364</v>
      </c>
      <c r="E66" s="45">
        <v>2019</v>
      </c>
      <c r="F66" s="33" t="s">
        <v>365</v>
      </c>
      <c r="G66" s="46"/>
      <c r="H66" s="47">
        <v>162.32</v>
      </c>
      <c r="I66" s="46">
        <v>17.37</v>
      </c>
      <c r="J66" s="49"/>
      <c r="K66" s="48">
        <f t="shared" si="2"/>
        <v>179.69</v>
      </c>
      <c r="L66" s="45" t="s">
        <v>275</v>
      </c>
      <c r="M66" s="44" t="s">
        <v>116</v>
      </c>
      <c r="N66" s="44" t="s">
        <v>366</v>
      </c>
    </row>
    <row r="67" ht="59.25" customHeight="1" spans="1:14">
      <c r="A67" s="44">
        <v>21</v>
      </c>
      <c r="B67" s="39" t="s">
        <v>367</v>
      </c>
      <c r="C67" s="40" t="s">
        <v>368</v>
      </c>
      <c r="D67" s="28" t="s">
        <v>369</v>
      </c>
      <c r="E67" s="45">
        <v>2019</v>
      </c>
      <c r="F67" s="33" t="s">
        <v>370</v>
      </c>
      <c r="G67" s="48"/>
      <c r="H67" s="49"/>
      <c r="I67" s="63"/>
      <c r="J67" s="64">
        <v>69</v>
      </c>
      <c r="K67" s="48">
        <f t="shared" si="2"/>
        <v>69</v>
      </c>
      <c r="L67" s="45" t="s">
        <v>275</v>
      </c>
      <c r="M67" s="44" t="s">
        <v>116</v>
      </c>
      <c r="N67" s="44" t="s">
        <v>366</v>
      </c>
    </row>
    <row r="68" ht="59.25" customHeight="1" spans="1:14">
      <c r="A68" s="24">
        <v>22</v>
      </c>
      <c r="B68" s="31" t="s">
        <v>371</v>
      </c>
      <c r="C68" s="30" t="s">
        <v>372</v>
      </c>
      <c r="D68" s="28" t="s">
        <v>373</v>
      </c>
      <c r="E68" s="24">
        <v>2019</v>
      </c>
      <c r="F68" s="33" t="s">
        <v>374</v>
      </c>
      <c r="G68" s="27"/>
      <c r="H68" s="27"/>
      <c r="I68" s="32">
        <v>15.36</v>
      </c>
      <c r="J68" s="32"/>
      <c r="K68" s="27">
        <f t="shared" si="2"/>
        <v>15.36</v>
      </c>
      <c r="L68" s="24" t="s">
        <v>275</v>
      </c>
      <c r="M68" s="24" t="s">
        <v>116</v>
      </c>
      <c r="N68" s="19" t="s">
        <v>375</v>
      </c>
    </row>
    <row r="69" ht="36" customHeight="1" spans="1:14">
      <c r="A69" s="50" t="s">
        <v>376</v>
      </c>
      <c r="B69" s="50"/>
      <c r="C69" s="50"/>
      <c r="D69" s="26"/>
      <c r="E69" s="25"/>
      <c r="F69" s="18"/>
      <c r="G69" s="23">
        <f>G70+G94+G96+G98</f>
        <v>8095</v>
      </c>
      <c r="H69" s="23">
        <f>H70+H94+H96+H98</f>
        <v>4199.45</v>
      </c>
      <c r="I69" s="23">
        <f>I70+I94+I96+I98</f>
        <v>0</v>
      </c>
      <c r="J69" s="23">
        <f>J70+J94+J96+J98</f>
        <v>686.8</v>
      </c>
      <c r="K69" s="23">
        <f>K70+K94+K96+K98</f>
        <v>12981.25</v>
      </c>
      <c r="L69" s="25"/>
      <c r="M69" s="25"/>
      <c r="N69" s="19"/>
    </row>
    <row r="70" ht="36" customHeight="1" spans="1:14">
      <c r="A70" s="50" t="s">
        <v>377</v>
      </c>
      <c r="B70" s="50"/>
      <c r="C70" s="50"/>
      <c r="D70" s="26"/>
      <c r="E70" s="25"/>
      <c r="F70" s="18"/>
      <c r="G70" s="23">
        <f>SUM(G71:G93)</f>
        <v>6095</v>
      </c>
      <c r="H70" s="23">
        <f>SUM(H71:H93)</f>
        <v>4199.45</v>
      </c>
      <c r="I70" s="23">
        <f>SUM(I71:I93)</f>
        <v>0</v>
      </c>
      <c r="J70" s="23">
        <f>SUM(J71:J93)</f>
        <v>508.8</v>
      </c>
      <c r="K70" s="23">
        <f>SUM(K71:K93)</f>
        <v>10803.25</v>
      </c>
      <c r="L70" s="25"/>
      <c r="M70" s="25"/>
      <c r="N70" s="19"/>
    </row>
    <row r="71" ht="69" customHeight="1" spans="1:14">
      <c r="A71" s="24">
        <v>1</v>
      </c>
      <c r="B71" s="25" t="s">
        <v>378</v>
      </c>
      <c r="C71" s="24" t="s">
        <v>171</v>
      </c>
      <c r="D71" s="26" t="s">
        <v>379</v>
      </c>
      <c r="E71" s="24">
        <v>2019</v>
      </c>
      <c r="F71" s="26" t="s">
        <v>380</v>
      </c>
      <c r="G71" s="27">
        <v>260</v>
      </c>
      <c r="H71" s="27"/>
      <c r="I71" s="27"/>
      <c r="J71" s="27"/>
      <c r="K71" s="27">
        <f>G71+H71+I71+J71</f>
        <v>260</v>
      </c>
      <c r="L71" s="24" t="s">
        <v>251</v>
      </c>
      <c r="M71" s="24" t="s">
        <v>381</v>
      </c>
      <c r="N71" s="24"/>
    </row>
    <row r="72" ht="84" customHeight="1" spans="1:14">
      <c r="A72" s="24">
        <v>2</v>
      </c>
      <c r="B72" s="25" t="s">
        <v>382</v>
      </c>
      <c r="C72" s="24" t="s">
        <v>341</v>
      </c>
      <c r="D72" s="26" t="s">
        <v>383</v>
      </c>
      <c r="E72" s="24">
        <v>2019</v>
      </c>
      <c r="F72" s="26" t="s">
        <v>384</v>
      </c>
      <c r="G72" s="27">
        <v>350</v>
      </c>
      <c r="H72" s="27"/>
      <c r="I72" s="27"/>
      <c r="J72" s="27"/>
      <c r="K72" s="27">
        <f t="shared" ref="K72:K93" si="3">G72+H72+I72+J72</f>
        <v>350</v>
      </c>
      <c r="L72" s="24" t="s">
        <v>251</v>
      </c>
      <c r="M72" s="24" t="s">
        <v>385</v>
      </c>
      <c r="N72" s="24"/>
    </row>
    <row r="73" ht="106.5" customHeight="1" spans="1:14">
      <c r="A73" s="24">
        <v>3</v>
      </c>
      <c r="B73" s="25" t="s">
        <v>386</v>
      </c>
      <c r="C73" s="24" t="s">
        <v>112</v>
      </c>
      <c r="D73" s="26" t="s">
        <v>387</v>
      </c>
      <c r="E73" s="24">
        <v>2019</v>
      </c>
      <c r="F73" s="26" t="s">
        <v>388</v>
      </c>
      <c r="G73" s="27">
        <v>150</v>
      </c>
      <c r="H73" s="27"/>
      <c r="I73" s="27"/>
      <c r="J73" s="27"/>
      <c r="K73" s="27">
        <f t="shared" si="3"/>
        <v>150</v>
      </c>
      <c r="L73" s="24" t="s">
        <v>251</v>
      </c>
      <c r="M73" s="24" t="s">
        <v>385</v>
      </c>
      <c r="N73" s="24" t="s">
        <v>389</v>
      </c>
    </row>
    <row r="74" ht="108.75" customHeight="1" spans="1:14">
      <c r="A74" s="24">
        <v>4</v>
      </c>
      <c r="B74" s="25" t="s">
        <v>390</v>
      </c>
      <c r="C74" s="24" t="s">
        <v>112</v>
      </c>
      <c r="D74" s="26" t="s">
        <v>391</v>
      </c>
      <c r="E74" s="24">
        <v>2019</v>
      </c>
      <c r="F74" s="26" t="s">
        <v>392</v>
      </c>
      <c r="G74" s="27">
        <v>2000</v>
      </c>
      <c r="H74" s="27">
        <v>2000</v>
      </c>
      <c r="I74" s="27"/>
      <c r="J74" s="27"/>
      <c r="K74" s="27">
        <f t="shared" si="3"/>
        <v>4000</v>
      </c>
      <c r="L74" s="24" t="s">
        <v>251</v>
      </c>
      <c r="M74" s="24" t="s">
        <v>385</v>
      </c>
      <c r="N74" s="54" t="s">
        <v>393</v>
      </c>
    </row>
    <row r="75" ht="71.25" customHeight="1" spans="1:14">
      <c r="A75" s="24">
        <v>5</v>
      </c>
      <c r="B75" s="25" t="s">
        <v>394</v>
      </c>
      <c r="C75" s="24" t="s">
        <v>126</v>
      </c>
      <c r="D75" s="26" t="s">
        <v>395</v>
      </c>
      <c r="E75" s="24">
        <v>2019</v>
      </c>
      <c r="F75" s="26" t="s">
        <v>396</v>
      </c>
      <c r="G75" s="27">
        <v>230</v>
      </c>
      <c r="H75" s="27"/>
      <c r="I75" s="27"/>
      <c r="J75" s="27"/>
      <c r="K75" s="27">
        <f t="shared" si="3"/>
        <v>230</v>
      </c>
      <c r="L75" s="24" t="s">
        <v>251</v>
      </c>
      <c r="M75" s="24" t="s">
        <v>385</v>
      </c>
      <c r="N75" s="52" t="s">
        <v>397</v>
      </c>
    </row>
    <row r="76" ht="71.25" customHeight="1" spans="1:14">
      <c r="A76" s="24">
        <v>6</v>
      </c>
      <c r="B76" s="25" t="s">
        <v>398</v>
      </c>
      <c r="C76" s="24" t="s">
        <v>399</v>
      </c>
      <c r="D76" s="26" t="s">
        <v>400</v>
      </c>
      <c r="E76" s="24">
        <v>2019</v>
      </c>
      <c r="F76" s="26" t="s">
        <v>401</v>
      </c>
      <c r="G76" s="27">
        <v>230</v>
      </c>
      <c r="H76" s="27"/>
      <c r="I76" s="27"/>
      <c r="J76" s="27"/>
      <c r="K76" s="27">
        <f t="shared" si="3"/>
        <v>230</v>
      </c>
      <c r="L76" s="24" t="s">
        <v>251</v>
      </c>
      <c r="M76" s="24" t="s">
        <v>385</v>
      </c>
      <c r="N76" s="52" t="s">
        <v>397</v>
      </c>
    </row>
    <row r="77" ht="71.25" customHeight="1" spans="1:14">
      <c r="A77" s="24">
        <v>7</v>
      </c>
      <c r="B77" s="25" t="s">
        <v>402</v>
      </c>
      <c r="C77" s="24" t="s">
        <v>145</v>
      </c>
      <c r="D77" s="26" t="s">
        <v>403</v>
      </c>
      <c r="E77" s="24">
        <v>2019</v>
      </c>
      <c r="F77" s="26" t="s">
        <v>404</v>
      </c>
      <c r="G77" s="27">
        <v>250</v>
      </c>
      <c r="H77" s="27"/>
      <c r="I77" s="27"/>
      <c r="J77" s="27"/>
      <c r="K77" s="27">
        <f t="shared" si="3"/>
        <v>250</v>
      </c>
      <c r="L77" s="24" t="s">
        <v>251</v>
      </c>
      <c r="M77" s="24" t="s">
        <v>385</v>
      </c>
      <c r="N77" s="52" t="s">
        <v>405</v>
      </c>
    </row>
    <row r="78" ht="71.25" customHeight="1" spans="1:14">
      <c r="A78" s="24">
        <v>8</v>
      </c>
      <c r="B78" s="25" t="s">
        <v>406</v>
      </c>
      <c r="C78" s="24" t="s">
        <v>407</v>
      </c>
      <c r="D78" s="26" t="s">
        <v>408</v>
      </c>
      <c r="E78" s="24">
        <v>2019</v>
      </c>
      <c r="F78" s="26" t="s">
        <v>409</v>
      </c>
      <c r="G78" s="27">
        <v>230</v>
      </c>
      <c r="H78" s="27"/>
      <c r="I78" s="27"/>
      <c r="J78" s="27"/>
      <c r="K78" s="27">
        <f t="shared" si="3"/>
        <v>230</v>
      </c>
      <c r="L78" s="24" t="s">
        <v>251</v>
      </c>
      <c r="M78" s="24" t="s">
        <v>385</v>
      </c>
      <c r="N78" s="52" t="s">
        <v>397</v>
      </c>
    </row>
    <row r="79" ht="130.5" customHeight="1" spans="1:14">
      <c r="A79" s="24">
        <v>9</v>
      </c>
      <c r="B79" s="25" t="s">
        <v>410</v>
      </c>
      <c r="C79" s="24" t="s">
        <v>411</v>
      </c>
      <c r="D79" s="26" t="s">
        <v>412</v>
      </c>
      <c r="E79" s="24">
        <v>2019</v>
      </c>
      <c r="F79" s="28" t="s">
        <v>413</v>
      </c>
      <c r="G79" s="27">
        <v>180</v>
      </c>
      <c r="H79" s="27"/>
      <c r="I79" s="27"/>
      <c r="J79" s="27"/>
      <c r="K79" s="27">
        <f t="shared" si="3"/>
        <v>180</v>
      </c>
      <c r="L79" s="24" t="s">
        <v>251</v>
      </c>
      <c r="M79" s="24" t="s">
        <v>385</v>
      </c>
      <c r="N79" s="44" t="s">
        <v>414</v>
      </c>
    </row>
    <row r="80" ht="100.5" customHeight="1" spans="1:14">
      <c r="A80" s="24">
        <v>10</v>
      </c>
      <c r="B80" s="25" t="s">
        <v>415</v>
      </c>
      <c r="C80" s="24" t="s">
        <v>244</v>
      </c>
      <c r="D80" s="26" t="s">
        <v>416</v>
      </c>
      <c r="E80" s="24">
        <v>2019</v>
      </c>
      <c r="F80" s="26" t="s">
        <v>417</v>
      </c>
      <c r="G80" s="27">
        <v>150</v>
      </c>
      <c r="H80" s="27"/>
      <c r="I80" s="27"/>
      <c r="J80" s="27"/>
      <c r="K80" s="27">
        <f t="shared" si="3"/>
        <v>150</v>
      </c>
      <c r="L80" s="24" t="s">
        <v>251</v>
      </c>
      <c r="M80" s="24" t="s">
        <v>385</v>
      </c>
      <c r="N80" s="24" t="s">
        <v>418</v>
      </c>
    </row>
    <row r="81" ht="129.75" customHeight="1" spans="1:14">
      <c r="A81" s="24">
        <v>11</v>
      </c>
      <c r="B81" s="25" t="s">
        <v>419</v>
      </c>
      <c r="C81" s="24" t="s">
        <v>420</v>
      </c>
      <c r="D81" s="28" t="s">
        <v>421</v>
      </c>
      <c r="E81" s="24">
        <v>2019</v>
      </c>
      <c r="F81" s="28" t="s">
        <v>422</v>
      </c>
      <c r="G81" s="27"/>
      <c r="H81" s="27">
        <v>100</v>
      </c>
      <c r="I81" s="27"/>
      <c r="J81" s="27"/>
      <c r="K81" s="27">
        <f t="shared" si="3"/>
        <v>100</v>
      </c>
      <c r="L81" s="24" t="s">
        <v>251</v>
      </c>
      <c r="M81" s="24" t="s">
        <v>385</v>
      </c>
      <c r="N81" s="24" t="s">
        <v>423</v>
      </c>
    </row>
    <row r="82" ht="161.25" customHeight="1" spans="1:14">
      <c r="A82" s="24">
        <v>12</v>
      </c>
      <c r="B82" s="51" t="s">
        <v>424</v>
      </c>
      <c r="C82" s="52" t="s">
        <v>112</v>
      </c>
      <c r="D82" s="53" t="s">
        <v>425</v>
      </c>
      <c r="E82" s="52">
        <v>2019</v>
      </c>
      <c r="F82" s="54" t="s">
        <v>426</v>
      </c>
      <c r="G82" s="27">
        <v>1000</v>
      </c>
      <c r="H82" s="27">
        <v>1000</v>
      </c>
      <c r="I82" s="27"/>
      <c r="J82" s="27"/>
      <c r="K82" s="27">
        <f t="shared" si="3"/>
        <v>2000</v>
      </c>
      <c r="L82" s="52" t="s">
        <v>427</v>
      </c>
      <c r="M82" s="52" t="s">
        <v>385</v>
      </c>
      <c r="N82" s="54" t="s">
        <v>428</v>
      </c>
    </row>
    <row r="83" ht="57.75" customHeight="1" spans="1:14">
      <c r="A83" s="24">
        <v>13</v>
      </c>
      <c r="B83" s="25" t="s">
        <v>429</v>
      </c>
      <c r="C83" s="25" t="s">
        <v>430</v>
      </c>
      <c r="D83" s="26" t="s">
        <v>431</v>
      </c>
      <c r="E83" s="24">
        <v>2019</v>
      </c>
      <c r="F83" s="26" t="s">
        <v>432</v>
      </c>
      <c r="G83" s="32">
        <v>75</v>
      </c>
      <c r="H83" s="27"/>
      <c r="I83" s="27"/>
      <c r="J83" s="27"/>
      <c r="K83" s="27">
        <f t="shared" si="3"/>
        <v>75</v>
      </c>
      <c r="L83" s="24" t="s">
        <v>251</v>
      </c>
      <c r="M83" s="24" t="s">
        <v>433</v>
      </c>
      <c r="N83" s="24"/>
    </row>
    <row r="84" ht="85.5" customHeight="1" spans="1:14">
      <c r="A84" s="24">
        <v>14</v>
      </c>
      <c r="B84" s="25" t="s">
        <v>434</v>
      </c>
      <c r="C84" s="25" t="s">
        <v>435</v>
      </c>
      <c r="D84" s="26" t="s">
        <v>436</v>
      </c>
      <c r="E84" s="24">
        <v>2019</v>
      </c>
      <c r="F84" s="26" t="s">
        <v>437</v>
      </c>
      <c r="G84" s="32">
        <v>90</v>
      </c>
      <c r="H84" s="27"/>
      <c r="I84" s="27"/>
      <c r="J84" s="27"/>
      <c r="K84" s="27">
        <f t="shared" si="3"/>
        <v>90</v>
      </c>
      <c r="L84" s="24" t="s">
        <v>251</v>
      </c>
      <c r="M84" s="24" t="s">
        <v>433</v>
      </c>
      <c r="N84" s="24"/>
    </row>
    <row r="85" ht="85.5" customHeight="1" spans="1:14">
      <c r="A85" s="24">
        <v>15</v>
      </c>
      <c r="B85" s="25" t="s">
        <v>438</v>
      </c>
      <c r="C85" s="25" t="s">
        <v>439</v>
      </c>
      <c r="D85" s="26" t="s">
        <v>440</v>
      </c>
      <c r="E85" s="24">
        <v>2019</v>
      </c>
      <c r="F85" s="26" t="s">
        <v>441</v>
      </c>
      <c r="G85" s="27">
        <v>180</v>
      </c>
      <c r="H85" s="27"/>
      <c r="I85" s="27"/>
      <c r="J85" s="27"/>
      <c r="K85" s="27">
        <f t="shared" si="3"/>
        <v>180</v>
      </c>
      <c r="L85" s="24" t="s">
        <v>251</v>
      </c>
      <c r="M85" s="24" t="s">
        <v>433</v>
      </c>
      <c r="N85" s="24"/>
    </row>
    <row r="86" ht="55.5" customHeight="1" spans="1:14">
      <c r="A86" s="24">
        <v>16</v>
      </c>
      <c r="B86" s="25" t="s">
        <v>442</v>
      </c>
      <c r="C86" s="25" t="s">
        <v>145</v>
      </c>
      <c r="D86" s="26" t="s">
        <v>443</v>
      </c>
      <c r="E86" s="24">
        <v>2019</v>
      </c>
      <c r="F86" s="26" t="s">
        <v>444</v>
      </c>
      <c r="G86" s="32">
        <v>75</v>
      </c>
      <c r="H86" s="27"/>
      <c r="I86" s="27"/>
      <c r="J86" s="27"/>
      <c r="K86" s="27">
        <f t="shared" si="3"/>
        <v>75</v>
      </c>
      <c r="L86" s="24" t="s">
        <v>251</v>
      </c>
      <c r="M86" s="24" t="s">
        <v>433</v>
      </c>
      <c r="N86" s="24"/>
    </row>
    <row r="87" ht="76.5" customHeight="1" spans="1:14">
      <c r="A87" s="24">
        <v>17</v>
      </c>
      <c r="B87" s="25" t="s">
        <v>445</v>
      </c>
      <c r="C87" s="25" t="s">
        <v>446</v>
      </c>
      <c r="D87" s="26" t="s">
        <v>440</v>
      </c>
      <c r="E87" s="24">
        <v>2019</v>
      </c>
      <c r="F87" s="26" t="s">
        <v>447</v>
      </c>
      <c r="G87" s="55">
        <v>180</v>
      </c>
      <c r="H87" s="27"/>
      <c r="I87" s="27"/>
      <c r="J87" s="27"/>
      <c r="K87" s="27">
        <f t="shared" si="3"/>
        <v>180</v>
      </c>
      <c r="L87" s="24" t="s">
        <v>251</v>
      </c>
      <c r="M87" s="24" t="s">
        <v>433</v>
      </c>
      <c r="N87" s="24"/>
    </row>
    <row r="88" ht="70.5" customHeight="1" spans="1:14">
      <c r="A88" s="24">
        <v>18</v>
      </c>
      <c r="B88" s="25" t="s">
        <v>448</v>
      </c>
      <c r="C88" s="25" t="s">
        <v>449</v>
      </c>
      <c r="D88" s="26" t="s">
        <v>450</v>
      </c>
      <c r="E88" s="24">
        <v>2019</v>
      </c>
      <c r="F88" s="26" t="s">
        <v>451</v>
      </c>
      <c r="G88" s="32">
        <v>150</v>
      </c>
      <c r="H88" s="27"/>
      <c r="I88" s="27"/>
      <c r="J88" s="27"/>
      <c r="K88" s="27">
        <f t="shared" si="3"/>
        <v>150</v>
      </c>
      <c r="L88" s="24" t="s">
        <v>251</v>
      </c>
      <c r="M88" s="24" t="s">
        <v>433</v>
      </c>
      <c r="N88" s="24"/>
    </row>
    <row r="89" ht="126" customHeight="1" spans="1:14">
      <c r="A89" s="24">
        <v>19</v>
      </c>
      <c r="B89" s="25" t="s">
        <v>452</v>
      </c>
      <c r="C89" s="24" t="s">
        <v>420</v>
      </c>
      <c r="D89" s="26" t="s">
        <v>453</v>
      </c>
      <c r="E89" s="24">
        <v>2019</v>
      </c>
      <c r="F89" s="26" t="s">
        <v>454</v>
      </c>
      <c r="G89" s="27">
        <v>300</v>
      </c>
      <c r="H89" s="27">
        <v>800</v>
      </c>
      <c r="I89" s="27"/>
      <c r="J89" s="27"/>
      <c r="K89" s="27">
        <f t="shared" si="3"/>
        <v>1100</v>
      </c>
      <c r="L89" s="24" t="s">
        <v>251</v>
      </c>
      <c r="M89" s="24" t="s">
        <v>385</v>
      </c>
      <c r="N89" s="24"/>
    </row>
    <row r="90" ht="270" customHeight="1" spans="1:14">
      <c r="A90" s="24">
        <v>20</v>
      </c>
      <c r="B90" s="25" t="s">
        <v>455</v>
      </c>
      <c r="C90" s="28" t="s">
        <v>456</v>
      </c>
      <c r="D90" s="56" t="s">
        <v>457</v>
      </c>
      <c r="E90" s="24">
        <v>2019</v>
      </c>
      <c r="F90" s="30" t="s">
        <v>458</v>
      </c>
      <c r="G90" s="27"/>
      <c r="H90" s="27">
        <v>256.65</v>
      </c>
      <c r="I90" s="27"/>
      <c r="J90" s="27"/>
      <c r="K90" s="27">
        <f t="shared" si="3"/>
        <v>256.65</v>
      </c>
      <c r="L90" s="24" t="s">
        <v>459</v>
      </c>
      <c r="M90" s="24" t="s">
        <v>385</v>
      </c>
      <c r="N90" s="44" t="s">
        <v>460</v>
      </c>
    </row>
    <row r="91" s="1" customFormat="1" ht="172.5" customHeight="1" spans="1:14">
      <c r="A91" s="44">
        <v>21</v>
      </c>
      <c r="B91" s="33" t="s">
        <v>461</v>
      </c>
      <c r="C91" s="57" t="s">
        <v>462</v>
      </c>
      <c r="D91" s="58" t="s">
        <v>463</v>
      </c>
      <c r="E91" s="44">
        <v>2019</v>
      </c>
      <c r="F91" s="33" t="s">
        <v>464</v>
      </c>
      <c r="G91" s="59"/>
      <c r="H91" s="40"/>
      <c r="I91" s="59"/>
      <c r="J91" s="40">
        <v>508.8</v>
      </c>
      <c r="K91" s="59">
        <v>508.8</v>
      </c>
      <c r="L91" s="44" t="s">
        <v>459</v>
      </c>
      <c r="M91" s="44" t="s">
        <v>385</v>
      </c>
      <c r="N91" s="44" t="s">
        <v>366</v>
      </c>
    </row>
    <row r="92" ht="67.5" customHeight="1" spans="1:14">
      <c r="A92" s="24">
        <v>22</v>
      </c>
      <c r="B92" s="25" t="s">
        <v>465</v>
      </c>
      <c r="C92" s="28" t="s">
        <v>466</v>
      </c>
      <c r="D92" s="26" t="s">
        <v>467</v>
      </c>
      <c r="E92" s="24">
        <v>2019</v>
      </c>
      <c r="F92" s="28" t="s">
        <v>468</v>
      </c>
      <c r="G92" s="27"/>
      <c r="H92" s="27">
        <v>42.8</v>
      </c>
      <c r="I92" s="27"/>
      <c r="J92" s="27"/>
      <c r="K92" s="27">
        <f t="shared" si="3"/>
        <v>42.8</v>
      </c>
      <c r="L92" s="24" t="s">
        <v>469</v>
      </c>
      <c r="M92" s="24" t="s">
        <v>470</v>
      </c>
      <c r="N92" s="44" t="s">
        <v>471</v>
      </c>
    </row>
    <row r="93" ht="125.25" customHeight="1" spans="1:14">
      <c r="A93" s="24">
        <v>23</v>
      </c>
      <c r="B93" s="25" t="s">
        <v>472</v>
      </c>
      <c r="C93" s="24" t="s">
        <v>473</v>
      </c>
      <c r="D93" s="26" t="s">
        <v>474</v>
      </c>
      <c r="E93" s="24">
        <v>2019</v>
      </c>
      <c r="F93" s="26" t="s">
        <v>475</v>
      </c>
      <c r="G93" s="27">
        <v>15</v>
      </c>
      <c r="H93" s="27"/>
      <c r="I93" s="27"/>
      <c r="J93" s="27"/>
      <c r="K93" s="27">
        <f t="shared" si="3"/>
        <v>15</v>
      </c>
      <c r="L93" s="24" t="s">
        <v>469</v>
      </c>
      <c r="M93" s="24" t="s">
        <v>476</v>
      </c>
      <c r="N93" s="24"/>
    </row>
    <row r="94" ht="36" customHeight="1" spans="1:14">
      <c r="A94" s="50" t="s">
        <v>477</v>
      </c>
      <c r="B94" s="50"/>
      <c r="C94" s="50"/>
      <c r="D94" s="26"/>
      <c r="E94" s="25"/>
      <c r="G94" s="23">
        <f>SUM(G95)</f>
        <v>2000</v>
      </c>
      <c r="H94" s="23">
        <f>SUM(H95)</f>
        <v>0</v>
      </c>
      <c r="I94" s="23">
        <f>SUM(I95)</f>
        <v>0</v>
      </c>
      <c r="J94" s="23">
        <f>SUM(J95)</f>
        <v>0</v>
      </c>
      <c r="K94" s="23">
        <f>SUM(K95)</f>
        <v>2000</v>
      </c>
      <c r="L94" s="25"/>
      <c r="M94" s="25"/>
      <c r="N94" s="19"/>
    </row>
    <row r="95" ht="331.5" customHeight="1" spans="1:14">
      <c r="A95" s="25">
        <v>1</v>
      </c>
      <c r="B95" s="25" t="s">
        <v>478</v>
      </c>
      <c r="C95" s="26" t="s">
        <v>479</v>
      </c>
      <c r="D95" s="26" t="s">
        <v>480</v>
      </c>
      <c r="E95" s="24">
        <v>2019</v>
      </c>
      <c r="F95" s="26" t="s">
        <v>481</v>
      </c>
      <c r="G95" s="27">
        <v>2000</v>
      </c>
      <c r="H95" s="27"/>
      <c r="I95" s="27"/>
      <c r="J95" s="27"/>
      <c r="K95" s="27">
        <f>SUM(G95:J95)</f>
        <v>2000</v>
      </c>
      <c r="L95" s="24" t="s">
        <v>251</v>
      </c>
      <c r="M95" s="24" t="s">
        <v>482</v>
      </c>
      <c r="N95" s="24" t="s">
        <v>483</v>
      </c>
    </row>
    <row r="96" ht="36" customHeight="1" spans="1:14">
      <c r="A96" s="50" t="s">
        <v>484</v>
      </c>
      <c r="B96" s="50"/>
      <c r="C96" s="50"/>
      <c r="D96" s="26"/>
      <c r="E96" s="25"/>
      <c r="F96" s="18"/>
      <c r="G96" s="23">
        <f>G97</f>
        <v>0</v>
      </c>
      <c r="H96" s="23">
        <f>H97</f>
        <v>0</v>
      </c>
      <c r="I96" s="23">
        <f>I97</f>
        <v>0</v>
      </c>
      <c r="J96" s="23">
        <f>J97</f>
        <v>145</v>
      </c>
      <c r="K96" s="23">
        <f>K97</f>
        <v>145</v>
      </c>
      <c r="L96" s="25"/>
      <c r="M96" s="25"/>
      <c r="N96" s="19"/>
    </row>
    <row r="97" ht="62.25" customHeight="1" spans="1:14">
      <c r="A97" s="24">
        <v>1</v>
      </c>
      <c r="B97" s="25" t="s">
        <v>485</v>
      </c>
      <c r="C97" s="24" t="s">
        <v>486</v>
      </c>
      <c r="D97" s="26" t="s">
        <v>487</v>
      </c>
      <c r="E97" s="24">
        <v>2019</v>
      </c>
      <c r="F97" s="26" t="s">
        <v>488</v>
      </c>
      <c r="G97" s="27"/>
      <c r="H97" s="27"/>
      <c r="I97" s="27"/>
      <c r="J97" s="27">
        <v>145</v>
      </c>
      <c r="K97" s="27">
        <f>G97+H97+I97+J97</f>
        <v>145</v>
      </c>
      <c r="L97" s="24" t="s">
        <v>489</v>
      </c>
      <c r="M97" s="24" t="s">
        <v>490</v>
      </c>
      <c r="N97" s="24" t="s">
        <v>491</v>
      </c>
    </row>
    <row r="98" ht="36" customHeight="1" spans="1:14">
      <c r="A98" s="50" t="s">
        <v>492</v>
      </c>
      <c r="B98" s="50"/>
      <c r="C98" s="50"/>
      <c r="D98" s="26"/>
      <c r="E98" s="24"/>
      <c r="F98" s="26"/>
      <c r="G98" s="23">
        <f>G99</f>
        <v>0</v>
      </c>
      <c r="H98" s="23">
        <f>H99</f>
        <v>0</v>
      </c>
      <c r="I98" s="23">
        <f>I99</f>
        <v>0</v>
      </c>
      <c r="J98" s="23">
        <f>J99</f>
        <v>33</v>
      </c>
      <c r="K98" s="23">
        <f>K99</f>
        <v>33</v>
      </c>
      <c r="L98" s="24"/>
      <c r="M98" s="24"/>
      <c r="N98" s="24"/>
    </row>
    <row r="99" s="1" customFormat="1" ht="68.25" customHeight="1" spans="1:14">
      <c r="A99" s="44">
        <v>1</v>
      </c>
      <c r="B99" s="60" t="s">
        <v>493</v>
      </c>
      <c r="C99" s="44" t="s">
        <v>486</v>
      </c>
      <c r="D99" s="33" t="s">
        <v>494</v>
      </c>
      <c r="E99" s="44">
        <v>2019</v>
      </c>
      <c r="F99" s="33" t="s">
        <v>495</v>
      </c>
      <c r="G99" s="61"/>
      <c r="H99" s="61"/>
      <c r="I99" s="61"/>
      <c r="J99" s="65">
        <v>33</v>
      </c>
      <c r="K99" s="59">
        <f>G99+H99+I99+J99</f>
        <v>33</v>
      </c>
      <c r="L99" s="44" t="s">
        <v>489</v>
      </c>
      <c r="M99" s="44" t="s">
        <v>490</v>
      </c>
      <c r="N99" s="66" t="s">
        <v>496</v>
      </c>
    </row>
    <row r="100" ht="58.5" customHeight="1" spans="1:14">
      <c r="A100" s="62" t="s">
        <v>497</v>
      </c>
      <c r="B100" s="62"/>
      <c r="C100" s="62"/>
      <c r="D100" s="62"/>
      <c r="E100" s="62"/>
      <c r="F100" s="62"/>
      <c r="G100" s="62"/>
      <c r="H100" s="62"/>
      <c r="I100" s="62"/>
      <c r="J100" s="62"/>
      <c r="K100" s="62"/>
      <c r="L100" s="62"/>
      <c r="M100" s="62"/>
      <c r="N100" s="62"/>
    </row>
  </sheetData>
  <mergeCells count="20">
    <mergeCell ref="A2:N2"/>
    <mergeCell ref="A6:B6"/>
    <mergeCell ref="A8:C8"/>
    <mergeCell ref="A46:C46"/>
    <mergeCell ref="A69:C69"/>
    <mergeCell ref="A70:C70"/>
    <mergeCell ref="A94:C94"/>
    <mergeCell ref="A96:C96"/>
    <mergeCell ref="A98:C98"/>
    <mergeCell ref="A100:N100"/>
    <mergeCell ref="A3:A5"/>
    <mergeCell ref="B3:B5"/>
    <mergeCell ref="C3:C5"/>
    <mergeCell ref="D3:D5"/>
    <mergeCell ref="E3:E5"/>
    <mergeCell ref="F3:F5"/>
    <mergeCell ref="L3:L5"/>
    <mergeCell ref="M3:M5"/>
    <mergeCell ref="N3:N5"/>
    <mergeCell ref="G3:K4"/>
  </mergeCells>
  <pageMargins left="0.708661417322835" right="0.708661417322835" top="0.748031496062992" bottom="0.748031496062992" header="0.31496062992126" footer="0.31496062992126"/>
  <pageSetup paperSize="9" scale="50" fitToWidth="0" fitToHeight="0"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附表1</vt:lpstr>
      <vt:lpstr>附表2</vt:lpstr>
      <vt:lpstr>附件2  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李斌</cp:lastModifiedBy>
  <dcterms:created xsi:type="dcterms:W3CDTF">2006-09-13T11:21:00Z</dcterms:created>
  <cp:lastPrinted>2019-08-22T12:18:00Z</cp:lastPrinted>
  <dcterms:modified xsi:type="dcterms:W3CDTF">2020-11-03T03:06:46Z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2052-11.1.0.9999</vt:lpwstr>
  </property>
</Properties>
</file>