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办发110号附表　下达计划表2" sheetId="1" r:id="rId1"/>
    <sheet name="Sheet3" sheetId="2" r:id="rId2"/>
  </sheets>
  <definedNames>
    <definedName name="_xlnm.Print_Titles" localSheetId="0">'办发110号附表　下达计划表2'!$4:$6</definedName>
  </definedNames>
  <calcPr calcId="144525"/>
</workbook>
</file>

<file path=xl/sharedStrings.xml><?xml version="1.0" encoding="utf-8"?>
<sst xmlns="http://schemas.openxmlformats.org/spreadsheetml/2006/main" count="47" uniqueCount="45">
  <si>
    <t>铜川市印台区2020年度第五批统筹整合财政涉农资金项目计划表</t>
  </si>
  <si>
    <t>单位：万元</t>
  </si>
  <si>
    <t>序号</t>
  </si>
  <si>
    <t>项目名称</t>
  </si>
  <si>
    <t>实施
地点</t>
  </si>
  <si>
    <t>建设内容</t>
  </si>
  <si>
    <t>合计</t>
  </si>
  <si>
    <t>财政资金</t>
  </si>
  <si>
    <t>责任单位</t>
  </si>
  <si>
    <t>备注</t>
  </si>
  <si>
    <t>专项扶贫资金</t>
  </si>
  <si>
    <t>其他整        合资金</t>
  </si>
  <si>
    <t>中央</t>
  </si>
  <si>
    <t>省级</t>
  </si>
  <si>
    <t>市级</t>
  </si>
  <si>
    <t>区级</t>
  </si>
  <si>
    <t>小计</t>
  </si>
  <si>
    <t>合计（6个）</t>
  </si>
  <si>
    <t>一、基础设施项目（3个）</t>
  </si>
  <si>
    <t>巷道排水渠项目（3个）</t>
  </si>
  <si>
    <t>红土镇肖家堡村排水渠及护坡工程</t>
  </si>
  <si>
    <t>肖家堡村</t>
  </si>
  <si>
    <t>新修排水渠2100米，规格为0.3m*0.4m*0.5m，新建护坡165m³</t>
  </si>
  <si>
    <t>区发改局</t>
  </si>
  <si>
    <t>金锁关镇背塔村巷道硬化工程</t>
  </si>
  <si>
    <t>背塔村</t>
  </si>
  <si>
    <t>水泥硬化巷道1660米，其中水海子组460米，宽2米，240米，宽3米；东村组300米，宽2.5米；南阳坡组360米，宽2.5米；葛条硷组300米，宽2.5米，厚均为0.15米</t>
  </si>
  <si>
    <t>金锁关镇纸坊村二组巷道硬化工程</t>
  </si>
  <si>
    <t>纸坊村</t>
  </si>
  <si>
    <t>水泥硬化巷道400米，其中150米，宽2米；120米，宽2.5米；130米，宽3米；厚均为0.15米</t>
  </si>
  <si>
    <t>二、产业类项目（3个）</t>
  </si>
  <si>
    <t>（一）农业产业项目（2个）</t>
  </si>
  <si>
    <t>印台区万头肉牛养殖基地建设项目</t>
  </si>
  <si>
    <t>周陵村</t>
  </si>
  <si>
    <t>新建牛棚44栋，其中84头牛棚10间，90头牛棚5间，102头牛棚1间，120头牛11间活126头牛棚2间，138头牛棚11间，162头牛棚4间；青储窖7座，堆粪棚1间，技术保障中心1座，污水处理场1座；配套建设室外道路、电气、给排水、箱变等，以及必要的辅助设施、前期地勘、设计费用等。</t>
  </si>
  <si>
    <t>农业农村局</t>
  </si>
  <si>
    <t>铜川市印台区箱包加工项目</t>
  </si>
  <si>
    <t>印台区顺金南路金山水岸移民搬迁点</t>
  </si>
  <si>
    <t>建设箱包加工用房1000平方米。</t>
  </si>
  <si>
    <t>区人社局</t>
  </si>
  <si>
    <t>（二）金融扶贫项目（1个）</t>
  </si>
  <si>
    <t>扶贫小额贷款贴息</t>
  </si>
  <si>
    <t>全区8个镇，72个村</t>
  </si>
  <si>
    <t>贫困户产业小额贷款贴息、风险补偿金</t>
  </si>
  <si>
    <t>区扶贫局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</si>
</sst>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22"/>
      <color indexed="8"/>
      <name val="黑体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4"/>
      <color indexed="8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18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0" borderId="11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34" fillId="9" borderId="14" applyNumberFormat="0" applyAlignment="0" applyProtection="0">
      <alignment vertical="center"/>
    </xf>
    <xf numFmtId="0" fontId="29" fillId="26" borderId="1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  <protection locked="0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4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2" xfId="53"/>
    <cellStyle name="常规 36" xfId="54"/>
    <cellStyle name="常规 4" xfId="55"/>
    <cellStyle name="常规 5" xfId="56"/>
    <cellStyle name="样式 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25" name="Text Box 1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26" name="Text Box 2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27" name="Text Box 3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28" name="Text Box 4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29" name="Text Box 5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30" name="Text Box 6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31" name="Text Box 11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32" name="Text Box 12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33" name="Text Box 15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34" name="Text Box 16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35" name="Text Box 22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36" name="Text Box 23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037" name="Text Box 2"/>
        <xdr:cNvSpPr txBox="1"/>
      </xdr:nvSpPr>
      <xdr:spPr>
        <a:xfrm>
          <a:off x="117443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038" name="Text Box 3"/>
        <xdr:cNvSpPr txBox="1"/>
      </xdr:nvSpPr>
      <xdr:spPr>
        <a:xfrm>
          <a:off x="117443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039" name="Text Box 4"/>
        <xdr:cNvSpPr txBox="1"/>
      </xdr:nvSpPr>
      <xdr:spPr>
        <a:xfrm>
          <a:off x="117443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040" name="Text Box 5"/>
        <xdr:cNvSpPr txBox="1"/>
      </xdr:nvSpPr>
      <xdr:spPr>
        <a:xfrm>
          <a:off x="117443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041" name="Text Box 6"/>
        <xdr:cNvSpPr txBox="1"/>
      </xdr:nvSpPr>
      <xdr:spPr>
        <a:xfrm>
          <a:off x="117443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042" name="Text Box 7"/>
        <xdr:cNvSpPr txBox="1"/>
      </xdr:nvSpPr>
      <xdr:spPr>
        <a:xfrm>
          <a:off x="117443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043" name="Text Box 12"/>
        <xdr:cNvSpPr txBox="1"/>
      </xdr:nvSpPr>
      <xdr:spPr>
        <a:xfrm>
          <a:off x="117443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044" name="Text Box 13"/>
        <xdr:cNvSpPr txBox="1"/>
      </xdr:nvSpPr>
      <xdr:spPr>
        <a:xfrm>
          <a:off x="117443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045" name="Text Box 22"/>
        <xdr:cNvSpPr txBox="1"/>
      </xdr:nvSpPr>
      <xdr:spPr>
        <a:xfrm>
          <a:off x="117443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046" name="Text Box 23"/>
        <xdr:cNvSpPr txBox="1"/>
      </xdr:nvSpPr>
      <xdr:spPr>
        <a:xfrm>
          <a:off x="117443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47" name="Text Box 1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48" name="Text Box 2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49" name="Text Box 3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50" name="Text Box 4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51" name="Text Box 5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52" name="Text Box 6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53" name="Text Box 11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54" name="Text Box 12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55" name="Text Box 15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56" name="Text Box 16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57" name="Text Box 22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66675</xdr:colOff>
      <xdr:row>8</xdr:row>
      <xdr:rowOff>219075</xdr:rowOff>
    </xdr:to>
    <xdr:sp>
      <xdr:nvSpPr>
        <xdr:cNvPr id="1058" name="Text Box 23"/>
        <xdr:cNvSpPr txBox="1"/>
      </xdr:nvSpPr>
      <xdr:spPr>
        <a:xfrm>
          <a:off x="11744325" y="2918460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059" name="Text Box 2"/>
        <xdr:cNvSpPr txBox="1"/>
      </xdr:nvSpPr>
      <xdr:spPr>
        <a:xfrm>
          <a:off x="117443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257175</xdr:rowOff>
    </xdr:to>
    <xdr:sp>
      <xdr:nvSpPr>
        <xdr:cNvPr id="1061" name="Text Box 4"/>
        <xdr:cNvSpPr txBox="1"/>
      </xdr:nvSpPr>
      <xdr:spPr>
        <a:xfrm>
          <a:off x="11744325" y="2918460"/>
          <a:ext cx="85725" cy="2571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G9" sqref="G9"/>
    </sheetView>
  </sheetViews>
  <sheetFormatPr defaultColWidth="9" defaultRowHeight="13.5"/>
  <cols>
    <col min="1" max="1" width="3.625" style="2" customWidth="1"/>
    <col min="2" max="2" width="22.625" style="3" customWidth="1"/>
    <col min="3" max="3" width="19" style="2" customWidth="1"/>
    <col min="4" max="4" width="39.875" style="3" customWidth="1"/>
    <col min="5" max="5" width="13" style="3" customWidth="1"/>
    <col min="6" max="6" width="11" style="3" customWidth="1"/>
    <col min="7" max="10" width="11.25" style="3" customWidth="1"/>
    <col min="11" max="11" width="13.125" style="3" customWidth="1"/>
    <col min="12" max="12" width="10.5" style="3" customWidth="1"/>
    <col min="13" max="13" width="7.25" style="3" customWidth="1"/>
    <col min="14" max="16384" width="9" style="3"/>
  </cols>
  <sheetData>
    <row r="1" ht="28.5" customHeight="1"/>
    <row r="2" ht="45" customHeight="1" spans="1:1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" spans="1:13">
      <c r="A3" s="5"/>
      <c r="B3" s="5"/>
      <c r="C3" s="5"/>
      <c r="D3" s="5"/>
      <c r="E3" s="5"/>
      <c r="F3" s="5"/>
      <c r="G3" s="5"/>
      <c r="H3" s="5"/>
      <c r="I3" s="5"/>
      <c r="J3" s="5"/>
      <c r="K3" s="32" t="s">
        <v>1</v>
      </c>
      <c r="L3" s="32"/>
      <c r="M3" s="32"/>
    </row>
    <row r="4" s="1" customFormat="1" ht="21" customHeight="1" spans="1:1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/>
      <c r="H4" s="7"/>
      <c r="I4" s="7"/>
      <c r="J4" s="7"/>
      <c r="K4" s="7"/>
      <c r="L4" s="33" t="s">
        <v>8</v>
      </c>
      <c r="M4" s="33" t="s">
        <v>9</v>
      </c>
    </row>
    <row r="5" s="1" customFormat="1" ht="21" customHeight="1" spans="1:13">
      <c r="A5" s="8"/>
      <c r="B5" s="8"/>
      <c r="C5" s="8"/>
      <c r="D5" s="8"/>
      <c r="E5" s="8"/>
      <c r="F5" s="7" t="s">
        <v>10</v>
      </c>
      <c r="G5" s="7"/>
      <c r="H5" s="7"/>
      <c r="I5" s="7"/>
      <c r="J5" s="7"/>
      <c r="K5" s="7" t="s">
        <v>11</v>
      </c>
      <c r="L5" s="34"/>
      <c r="M5" s="34"/>
    </row>
    <row r="6" s="1" customFormat="1" ht="23.1" customHeight="1" spans="1:13">
      <c r="A6" s="9"/>
      <c r="B6" s="9"/>
      <c r="C6" s="9"/>
      <c r="D6" s="9"/>
      <c r="E6" s="9"/>
      <c r="F6" s="10" t="s">
        <v>12</v>
      </c>
      <c r="G6" s="10" t="s">
        <v>13</v>
      </c>
      <c r="H6" s="10" t="s">
        <v>14</v>
      </c>
      <c r="I6" s="10" t="s">
        <v>15</v>
      </c>
      <c r="J6" s="35" t="s">
        <v>16</v>
      </c>
      <c r="K6" s="7"/>
      <c r="L6" s="36"/>
      <c r="M6" s="36"/>
    </row>
    <row r="7" s="1" customFormat="1" ht="32.1" customHeight="1" spans="1:13">
      <c r="A7" s="9"/>
      <c r="B7" s="9" t="s">
        <v>17</v>
      </c>
      <c r="C7" s="9"/>
      <c r="D7" s="9"/>
      <c r="E7" s="9">
        <f t="shared" ref="E7:E18" si="0">J7+K7</f>
        <v>861.190081</v>
      </c>
      <c r="F7" s="11">
        <f t="shared" ref="F7:I7" si="1">F8+F13</f>
        <v>0</v>
      </c>
      <c r="G7" s="11">
        <f t="shared" si="1"/>
        <v>0</v>
      </c>
      <c r="H7" s="11">
        <f t="shared" si="1"/>
        <v>0</v>
      </c>
      <c r="I7" s="11">
        <f t="shared" si="1"/>
        <v>0</v>
      </c>
      <c r="J7" s="10">
        <f>SUM(F7:I7)</f>
        <v>0</v>
      </c>
      <c r="K7" s="10">
        <f>K8+K13</f>
        <v>861.190081</v>
      </c>
      <c r="L7" s="36"/>
      <c r="M7" s="36"/>
    </row>
    <row r="8" s="1" customFormat="1" ht="32.1" customHeight="1" spans="1:13">
      <c r="A8" s="12" t="s">
        <v>18</v>
      </c>
      <c r="B8" s="13"/>
      <c r="C8" s="14"/>
      <c r="D8" s="9"/>
      <c r="E8" s="9">
        <f t="shared" si="0"/>
        <v>55.811709</v>
      </c>
      <c r="F8" s="11">
        <f t="shared" ref="F8:I8" si="2">F9</f>
        <v>0</v>
      </c>
      <c r="G8" s="11">
        <f t="shared" si="2"/>
        <v>0</v>
      </c>
      <c r="H8" s="11">
        <f t="shared" si="2"/>
        <v>0</v>
      </c>
      <c r="I8" s="11">
        <f t="shared" si="2"/>
        <v>0</v>
      </c>
      <c r="J8" s="10">
        <f>SUM(F8:I8)</f>
        <v>0</v>
      </c>
      <c r="K8" s="10">
        <f>K9</f>
        <v>55.811709</v>
      </c>
      <c r="L8" s="36"/>
      <c r="M8" s="36"/>
    </row>
    <row r="9" ht="33.95" customHeight="1" spans="1:13">
      <c r="A9" s="15" t="s">
        <v>19</v>
      </c>
      <c r="B9" s="15"/>
      <c r="C9" s="15"/>
      <c r="D9" s="16"/>
      <c r="E9" s="9">
        <f t="shared" si="0"/>
        <v>55.811709</v>
      </c>
      <c r="F9" s="17">
        <f>SUM(F10:F12)</f>
        <v>0</v>
      </c>
      <c r="G9" s="17">
        <f>SUM(G10:G12)</f>
        <v>0</v>
      </c>
      <c r="H9" s="17">
        <f>SUM(H10:H12)</f>
        <v>0</v>
      </c>
      <c r="I9" s="17">
        <f>SUM(I10:I12)</f>
        <v>0</v>
      </c>
      <c r="J9" s="10">
        <f>SUM(F9:I9)</f>
        <v>0</v>
      </c>
      <c r="K9" s="37">
        <f>SUM(K10:K12)</f>
        <v>55.811709</v>
      </c>
      <c r="L9" s="38"/>
      <c r="M9" s="39"/>
    </row>
    <row r="10" ht="102" customHeight="1" spans="1:13">
      <c r="A10" s="18">
        <v>1</v>
      </c>
      <c r="B10" s="19" t="s">
        <v>20</v>
      </c>
      <c r="C10" s="20" t="s">
        <v>21</v>
      </c>
      <c r="D10" s="19" t="s">
        <v>22</v>
      </c>
      <c r="E10" s="9">
        <f t="shared" si="0"/>
        <v>32</v>
      </c>
      <c r="F10" s="21"/>
      <c r="G10" s="17"/>
      <c r="H10" s="17"/>
      <c r="I10" s="17"/>
      <c r="J10" s="10"/>
      <c r="K10" s="40">
        <v>32</v>
      </c>
      <c r="L10" s="38" t="s">
        <v>23</v>
      </c>
      <c r="M10" s="39"/>
    </row>
    <row r="11" ht="73" customHeight="1" spans="1:13">
      <c r="A11" s="18"/>
      <c r="B11" s="19" t="s">
        <v>24</v>
      </c>
      <c r="C11" s="20" t="s">
        <v>25</v>
      </c>
      <c r="D11" s="19" t="s">
        <v>26</v>
      </c>
      <c r="E11" s="9">
        <f t="shared" si="0"/>
        <v>6.811709</v>
      </c>
      <c r="F11" s="21"/>
      <c r="G11" s="17"/>
      <c r="H11" s="17"/>
      <c r="I11" s="17"/>
      <c r="J11" s="10"/>
      <c r="K11" s="40">
        <v>6.811709</v>
      </c>
      <c r="L11" s="38" t="s">
        <v>23</v>
      </c>
      <c r="M11" s="39"/>
    </row>
    <row r="12" ht="95.1" customHeight="1" spans="1:13">
      <c r="A12" s="18">
        <v>2</v>
      </c>
      <c r="B12" s="19" t="s">
        <v>27</v>
      </c>
      <c r="C12" s="20" t="s">
        <v>28</v>
      </c>
      <c r="D12" s="19" t="s">
        <v>29</v>
      </c>
      <c r="E12" s="9">
        <f t="shared" si="0"/>
        <v>17</v>
      </c>
      <c r="F12" s="21"/>
      <c r="G12" s="17"/>
      <c r="H12" s="17"/>
      <c r="I12" s="17"/>
      <c r="J12" s="10"/>
      <c r="K12" s="40">
        <v>17</v>
      </c>
      <c r="L12" s="38" t="s">
        <v>23</v>
      </c>
      <c r="M12" s="39"/>
    </row>
    <row r="13" ht="33.95" customHeight="1" spans="1:13">
      <c r="A13" s="15" t="s">
        <v>30</v>
      </c>
      <c r="B13" s="15"/>
      <c r="C13" s="15"/>
      <c r="D13" s="16"/>
      <c r="E13" s="9">
        <f t="shared" si="0"/>
        <v>805.378372</v>
      </c>
      <c r="F13" s="22">
        <f>F14+F17</f>
        <v>0</v>
      </c>
      <c r="G13" s="22">
        <f>G14+G17</f>
        <v>0</v>
      </c>
      <c r="H13" s="22">
        <f>H14+H17</f>
        <v>0</v>
      </c>
      <c r="I13" s="22">
        <f>I14+I17</f>
        <v>0</v>
      </c>
      <c r="J13" s="22">
        <f>SUM(F13:I13)</f>
        <v>0</v>
      </c>
      <c r="K13" s="22">
        <f>K14+K17</f>
        <v>805.378372</v>
      </c>
      <c r="L13" s="38"/>
      <c r="M13" s="39"/>
    </row>
    <row r="14" ht="33.95" customHeight="1" spans="1:13">
      <c r="A14" s="15"/>
      <c r="B14" s="23" t="s">
        <v>31</v>
      </c>
      <c r="C14" s="23"/>
      <c r="D14" s="24"/>
      <c r="E14" s="9">
        <f t="shared" si="0"/>
        <v>797.639</v>
      </c>
      <c r="F14" s="22">
        <f t="shared" ref="F14:K14" si="3">F15+F16</f>
        <v>0</v>
      </c>
      <c r="G14" s="22">
        <f t="shared" si="3"/>
        <v>0</v>
      </c>
      <c r="H14" s="22">
        <f t="shared" si="3"/>
        <v>0</v>
      </c>
      <c r="I14" s="22">
        <f t="shared" si="3"/>
        <v>0</v>
      </c>
      <c r="J14" s="22">
        <f t="shared" si="3"/>
        <v>0</v>
      </c>
      <c r="K14" s="22">
        <f t="shared" si="3"/>
        <v>797.639</v>
      </c>
      <c r="L14" s="38"/>
      <c r="M14" s="39"/>
    </row>
    <row r="15" ht="109" customHeight="1" spans="1:13">
      <c r="A15" s="18">
        <v>1</v>
      </c>
      <c r="B15" s="25" t="s">
        <v>32</v>
      </c>
      <c r="C15" s="26" t="s">
        <v>33</v>
      </c>
      <c r="D15" s="25" t="s">
        <v>34</v>
      </c>
      <c r="E15" s="27">
        <f t="shared" si="0"/>
        <v>567.639</v>
      </c>
      <c r="F15" s="17"/>
      <c r="G15" s="17"/>
      <c r="H15" s="17"/>
      <c r="I15" s="41"/>
      <c r="J15" s="10"/>
      <c r="K15" s="42">
        <v>567.639</v>
      </c>
      <c r="L15" s="38" t="s">
        <v>35</v>
      </c>
      <c r="M15" s="38"/>
    </row>
    <row r="16" ht="72" customHeight="1" spans="1:13">
      <c r="A16" s="18">
        <v>2</v>
      </c>
      <c r="B16" s="28" t="s">
        <v>36</v>
      </c>
      <c r="C16" s="26" t="s">
        <v>37</v>
      </c>
      <c r="D16" s="28" t="s">
        <v>38</v>
      </c>
      <c r="E16" s="27">
        <f t="shared" si="0"/>
        <v>230</v>
      </c>
      <c r="F16" s="17"/>
      <c r="G16" s="17"/>
      <c r="H16" s="17"/>
      <c r="I16" s="41"/>
      <c r="J16" s="10"/>
      <c r="K16" s="42">
        <v>230</v>
      </c>
      <c r="L16" s="38" t="s">
        <v>39</v>
      </c>
      <c r="M16" s="38"/>
    </row>
    <row r="17" ht="25" customHeight="1" spans="1:13">
      <c r="A17" s="18"/>
      <c r="B17" s="29" t="s">
        <v>40</v>
      </c>
      <c r="C17" s="29"/>
      <c r="D17" s="29"/>
      <c r="E17" s="27">
        <f t="shared" si="0"/>
        <v>7.739372</v>
      </c>
      <c r="F17" s="30">
        <f t="shared" ref="F17:K17" si="4">F18</f>
        <v>0</v>
      </c>
      <c r="G17" s="30">
        <f t="shared" si="4"/>
        <v>0</v>
      </c>
      <c r="H17" s="30">
        <f t="shared" si="4"/>
        <v>0</v>
      </c>
      <c r="I17" s="30">
        <f t="shared" si="4"/>
        <v>0</v>
      </c>
      <c r="J17" s="30">
        <f t="shared" si="4"/>
        <v>0</v>
      </c>
      <c r="K17" s="30">
        <f t="shared" si="4"/>
        <v>7.739372</v>
      </c>
      <c r="L17" s="38"/>
      <c r="M17" s="38"/>
    </row>
    <row r="18" ht="57" customHeight="1" spans="1:13">
      <c r="A18" s="18">
        <v>3</v>
      </c>
      <c r="B18" s="20" t="s">
        <v>41</v>
      </c>
      <c r="C18" s="20" t="s">
        <v>42</v>
      </c>
      <c r="D18" s="19" t="s">
        <v>43</v>
      </c>
      <c r="E18" s="27">
        <f t="shared" si="0"/>
        <v>7.739372</v>
      </c>
      <c r="F18" s="31"/>
      <c r="G18" s="31"/>
      <c r="H18" s="31"/>
      <c r="I18" s="31"/>
      <c r="J18" s="43"/>
      <c r="K18" s="40">
        <v>7.739372</v>
      </c>
      <c r="L18" s="38" t="s">
        <v>44</v>
      </c>
      <c r="M18" s="38"/>
    </row>
  </sheetData>
  <mergeCells count="17">
    <mergeCell ref="A2:M2"/>
    <mergeCell ref="K3:M3"/>
    <mergeCell ref="F4:K4"/>
    <mergeCell ref="F5:J5"/>
    <mergeCell ref="A8:C8"/>
    <mergeCell ref="A9:C9"/>
    <mergeCell ref="A13:C13"/>
    <mergeCell ref="B14:D14"/>
    <mergeCell ref="B17:D17"/>
    <mergeCell ref="A4:A6"/>
    <mergeCell ref="B4:B6"/>
    <mergeCell ref="C4:C6"/>
    <mergeCell ref="D4:D6"/>
    <mergeCell ref="E4:E6"/>
    <mergeCell ref="K5:K6"/>
    <mergeCell ref="L4:L6"/>
    <mergeCell ref="M4:M6"/>
  </mergeCells>
  <printOptions horizontalCentered="1"/>
  <pageMargins left="0.708333333333333" right="0.708333333333333" top="0.747916666666667" bottom="0.747916666666667" header="0.314583333333333" footer="0.314583333333333"/>
  <pageSetup paperSize="8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7" sqref="F2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办发110号附表　下达计划表2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2020-03-05T10:21:00Z</cp:lastPrinted>
  <dcterms:modified xsi:type="dcterms:W3CDTF">2020-04-27T10:37:34Z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