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540" tabRatio="601" firstSheet="15" activeTab="17"/>
  </bookViews>
  <sheets>
    <sheet name="目录" sheetId="21" r:id="rId1"/>
    <sheet name="2018年一般公共预算收入表" sheetId="1" r:id="rId2"/>
    <sheet name="2018年一般公共预算支出表" sheetId="2" r:id="rId3"/>
    <sheet name="2018年一般公共预算本级支出表（按功能分类）" sheetId="3" r:id="rId4"/>
    <sheet name="2018年一般公共预算本级支出表（按经济分类）" sheetId="4" r:id="rId5"/>
    <sheet name="2018年一般公共预算本级基本支出表（按功能分类）" sheetId="5" r:id="rId6"/>
    <sheet name="2018年一般公共预算本级基本支出表（按经济分类）" sheetId="6" r:id="rId7"/>
    <sheet name="2018年一般公共预算税收返还和转移支付决算表" sheetId="7" r:id="rId8"/>
    <sheet name="2018年政府性基金收入表" sheetId="8" r:id="rId9"/>
    <sheet name="2018年政府性基金支出表" sheetId="9" r:id="rId10"/>
    <sheet name="2018年本级政府性基金支出表" sheetId="18" r:id="rId11"/>
    <sheet name="2018年政府性基金转移支付表 " sheetId="10" r:id="rId12"/>
    <sheet name="2018年国有资本经营预算收入决算表" sheetId="11" r:id="rId13"/>
    <sheet name="2018年国有资本经营预算支出决算表" sheetId="12" r:id="rId14"/>
    <sheet name="2018年本级国有资本经营预算支出决算表" sheetId="19" r:id="rId15"/>
    <sheet name="2018年国有资本经营预算转移支付表" sheetId="20" r:id="rId16"/>
    <sheet name="2018年社会保险基金收入决算表" sheetId="13" r:id="rId17"/>
    <sheet name="2018年社会保险基金支出决算表" sheetId="14" r:id="rId18"/>
    <sheet name="2018政府性一般债务限额和余额情况表" sheetId="15" r:id="rId19"/>
    <sheet name="2018政府性专项债务限额和余额情况表" sheetId="16" r:id="rId20"/>
  </sheets>
  <externalReferences>
    <externalReference r:id="rId21"/>
  </externalReferences>
  <definedNames>
    <definedName name="__xlfn.COUNTIFS" localSheetId="4">#NAME?</definedName>
    <definedName name="__xlfn.COUNTIFS" localSheetId="18">#NAME?</definedName>
    <definedName name="__xlfn.COUNTIFS" localSheetId="19">#NAME?</definedName>
    <definedName name="__xlfn.COUNTIFS">#NAME?</definedName>
    <definedName name="__xlfn.SUMIFS" localSheetId="4">#NAME?</definedName>
    <definedName name="__xlfn.SUMIFS" localSheetId="18">#NAME?</definedName>
    <definedName name="__xlfn.SUMIFS" localSheetId="19">#NAME?</definedName>
    <definedName name="__xlfn.SUMIFS">#NAME?</definedName>
    <definedName name="_6_其他" localSheetId="4">#REF!</definedName>
    <definedName name="_6_其他" localSheetId="18">#REF!</definedName>
    <definedName name="_6_其他" localSheetId="19">#REF!</definedName>
    <definedName name="_6_其他">#REF!</definedName>
    <definedName name="_Order1" localSheetId="4">255</definedName>
    <definedName name="_Order1" localSheetId="18">255</definedName>
    <definedName name="_Order1" localSheetId="19">255</definedName>
    <definedName name="_Order1">255</definedName>
    <definedName name="_Order2" localSheetId="4">255</definedName>
    <definedName name="_Order2" localSheetId="18">255</definedName>
    <definedName name="_Order2" localSheetId="19">255</definedName>
    <definedName name="_Order2">255</definedName>
    <definedName name="AccessDatabase" localSheetId="4">"D:\文_件\省长专项\2000省长专项审批.mdb"</definedName>
    <definedName name="AccessDatabase" localSheetId="18">"D:\文_件\省长专项\2000省长专项审批.mdb"</definedName>
    <definedName name="AccessDatabase" localSheetId="19">"D:\文_件\省长专项\2000省长专项审批.mdb"</definedName>
    <definedName name="AccessDatabase">"D:\文_件\省长专项\2000省长专项审批.mdb"</definedName>
    <definedName name="_xlnm.Database">#REF!</definedName>
    <definedName name="_xlnm.Print_Area" localSheetId="4">#N/A</definedName>
    <definedName name="_xlnm.Print_Area" localSheetId="18">#N/A</definedName>
    <definedName name="_xlnm.Print_Area" localSheetId="19">#N/A</definedName>
    <definedName name="_xlnm.Print_Area">#N/A</definedName>
    <definedName name="_xlnm.Print_Titles" localSheetId="3">'2018年一般公共预算本级支出表（按功能分类）'!$1:$4</definedName>
    <definedName name="_xlnm.Print_Titles" localSheetId="4">#N/A</definedName>
    <definedName name="_xlnm.Print_Titles" localSheetId="18">#N/A</definedName>
    <definedName name="_xlnm.Print_Titles" localSheetId="19">#N/A</definedName>
    <definedName name="_xlnm.Print_Titles">#N/A</definedName>
    <definedName name="地区名称" localSheetId="4">#REF!</definedName>
    <definedName name="地区名称" localSheetId="18">#REF!</definedName>
    <definedName name="地区名称" localSheetId="19">#REF!</definedName>
    <definedName name="地区名称">#REF!</definedName>
    <definedName name="科目" localSheetId="4">[1]调用表!$B$3:$B$125</definedName>
    <definedName name="科目" localSheetId="18">[1]调用表!$B$3:$B$125</definedName>
    <definedName name="科目" localSheetId="19">[1]调用表!$B$3:$B$125</definedName>
    <definedName name="科目">[1]调用表!$B$3:$B$125</definedName>
  </definedNames>
  <calcPr calcId="114210" fullCalcOnLoad="1"/>
</workbook>
</file>

<file path=xl/calcChain.xml><?xml version="1.0" encoding="utf-8"?>
<calcChain xmlns="http://schemas.openxmlformats.org/spreadsheetml/2006/main">
  <c r="D6" i="10"/>
  <c r="D5"/>
  <c r="B5" i="7"/>
  <c r="C1381" i="3"/>
  <c r="C1376"/>
  <c r="C1373"/>
  <c r="C1371"/>
  <c r="C1370"/>
  <c r="C1358"/>
  <c r="C1352"/>
  <c r="C1347"/>
  <c r="C1333"/>
  <c r="C1318"/>
  <c r="C1317"/>
  <c r="C1313"/>
  <c r="C1309"/>
  <c r="C1300"/>
  <c r="C1299"/>
  <c r="C1297"/>
  <c r="C1282"/>
  <c r="C1269"/>
  <c r="C1260"/>
  <c r="C1241"/>
  <c r="C1221"/>
  <c r="C1220"/>
  <c r="C1210"/>
  <c r="C1208"/>
  <c r="C1205"/>
  <c r="C1199"/>
  <c r="C1189"/>
  <c r="C1182"/>
  <c r="C1181"/>
  <c r="C1178"/>
  <c r="C1172"/>
  <c r="C1165"/>
  <c r="C1155"/>
  <c r="C1154"/>
  <c r="C1147"/>
  <c r="C1140"/>
  <c r="C1133"/>
  <c r="C1124"/>
  <c r="C1110"/>
  <c r="C1105"/>
  <c r="C1089"/>
  <c r="C1079"/>
  <c r="C1078"/>
  <c r="C1075"/>
  <c r="C1070"/>
  <c r="C1063"/>
  <c r="C1058"/>
  <c r="C1048"/>
  <c r="C1038"/>
  <c r="C1015"/>
  <c r="C1014"/>
  <c r="C1011"/>
  <c r="C1007"/>
  <c r="C1000"/>
  <c r="C993"/>
  <c r="C987"/>
  <c r="C976"/>
  <c r="C965"/>
  <c r="C938"/>
  <c r="C910"/>
  <c r="C885"/>
  <c r="C884"/>
  <c r="C882"/>
  <c r="C880"/>
  <c r="C878"/>
  <c r="C875"/>
  <c r="C873"/>
  <c r="C861"/>
  <c r="C860"/>
  <c r="C858"/>
  <c r="C843"/>
  <c r="C841"/>
  <c r="C839"/>
  <c r="C833"/>
  <c r="C831"/>
  <c r="C829"/>
  <c r="C826"/>
  <c r="C823"/>
  <c r="C817"/>
  <c r="C810"/>
  <c r="C804"/>
  <c r="C796"/>
  <c r="C792"/>
  <c r="C783"/>
  <c r="C782"/>
  <c r="C780"/>
  <c r="C777"/>
  <c r="C773"/>
  <c r="C767"/>
  <c r="C762"/>
  <c r="C752"/>
  <c r="C748"/>
  <c r="C745"/>
  <c r="C733"/>
  <c r="C729"/>
  <c r="C716"/>
  <c r="C711"/>
  <c r="C710"/>
  <c r="C708"/>
  <c r="C703"/>
  <c r="C699"/>
  <c r="C696"/>
  <c r="C693"/>
  <c r="C690"/>
  <c r="C687"/>
  <c r="C684"/>
  <c r="C679"/>
  <c r="C674"/>
  <c r="C665"/>
  <c r="C658"/>
  <c r="C652"/>
  <c r="C644"/>
  <c r="C634"/>
  <c r="C630"/>
  <c r="C621"/>
  <c r="C619"/>
  <c r="C608"/>
  <c r="C594"/>
  <c r="C593"/>
  <c r="C589"/>
  <c r="C578"/>
  <c r="C567"/>
  <c r="C559"/>
  <c r="C545"/>
  <c r="C544"/>
  <c r="C539"/>
  <c r="C536"/>
  <c r="C532"/>
  <c r="C525"/>
  <c r="C520"/>
  <c r="C515"/>
  <c r="C509"/>
  <c r="C503"/>
  <c r="C494"/>
  <c r="C489"/>
  <c r="C488"/>
  <c r="C486"/>
  <c r="C479"/>
  <c r="C473"/>
  <c r="C469"/>
  <c r="C465"/>
  <c r="C461"/>
  <c r="C455"/>
  <c r="C448"/>
  <c r="C439"/>
  <c r="C434"/>
  <c r="C433"/>
  <c r="C430"/>
  <c r="C421"/>
  <c r="C413"/>
  <c r="C405"/>
  <c r="C396"/>
  <c r="C387"/>
  <c r="C373"/>
  <c r="C364"/>
  <c r="C352"/>
  <c r="C345"/>
  <c r="C323"/>
  <c r="C313"/>
  <c r="C312"/>
  <c r="C310"/>
  <c r="C300"/>
  <c r="C298"/>
  <c r="C296"/>
  <c r="C294"/>
  <c r="C293"/>
  <c r="C291"/>
  <c r="C286"/>
  <c r="C284"/>
  <c r="C280"/>
  <c r="C274"/>
  <c r="C271"/>
  <c r="C268"/>
  <c r="C261"/>
  <c r="C260"/>
  <c r="C257"/>
  <c r="C251"/>
  <c r="C245"/>
  <c r="C239"/>
  <c r="C233"/>
  <c r="C227"/>
  <c r="C220"/>
  <c r="C212"/>
  <c r="C205"/>
  <c r="C199"/>
  <c r="C190"/>
  <c r="C183"/>
  <c r="C176"/>
  <c r="C163"/>
  <c r="C153"/>
  <c r="C141"/>
  <c r="C130"/>
  <c r="C121"/>
  <c r="C106"/>
  <c r="C96"/>
  <c r="C87"/>
  <c r="C75"/>
  <c r="C64"/>
  <c r="C53"/>
  <c r="C41"/>
  <c r="C29"/>
  <c r="C20"/>
  <c r="C8"/>
  <c r="C7"/>
  <c r="C6"/>
  <c r="G28" i="2"/>
  <c r="F28"/>
  <c r="E28"/>
  <c r="D28"/>
  <c r="C28"/>
  <c r="G26"/>
  <c r="G24"/>
  <c r="G23"/>
  <c r="G22"/>
  <c r="G21"/>
  <c r="G19"/>
  <c r="G18"/>
  <c r="G17"/>
  <c r="G16"/>
  <c r="G15"/>
  <c r="G14"/>
  <c r="G13"/>
  <c r="G12"/>
  <c r="G11"/>
  <c r="G10"/>
  <c r="G9"/>
  <c r="G8"/>
  <c r="G6"/>
  <c r="F27" i="1"/>
  <c r="E27"/>
  <c r="D27"/>
  <c r="C27"/>
  <c r="B27"/>
  <c r="F26"/>
  <c r="F25"/>
  <c r="F24"/>
  <c r="F22"/>
  <c r="F21"/>
  <c r="F20"/>
  <c r="F18"/>
  <c r="F17"/>
  <c r="F16"/>
  <c r="F15"/>
  <c r="F14"/>
  <c r="F13"/>
  <c r="F12"/>
  <c r="F11"/>
  <c r="F10"/>
  <c r="F9"/>
  <c r="F8"/>
  <c r="F7"/>
  <c r="F6"/>
  <c r="E6"/>
  <c r="D6"/>
  <c r="C6"/>
  <c r="B6"/>
</calcChain>
</file>

<file path=xl/sharedStrings.xml><?xml version="1.0" encoding="utf-8"?>
<sst xmlns="http://schemas.openxmlformats.org/spreadsheetml/2006/main" count="2672" uniqueCount="1907">
  <si>
    <t>目    录</t>
  </si>
  <si>
    <t>一、一般公共预算报表</t>
  </si>
  <si>
    <t>1、2018年铜川市印台区一般公共预算收入表…………………………………………（表一）</t>
  </si>
  <si>
    <t>2、2018年铜川市印台区一般公共预算支出表…………………………………………（表二）</t>
  </si>
  <si>
    <t>3、2018年铜川市印台区一般公共预算本级支出功能分类表………………………………（表三）</t>
  </si>
  <si>
    <t>4、2018年铜川市印台区一般公共预算本级支出经济分类表………………………………（表四）</t>
  </si>
  <si>
    <t>5、2018年铜川市印台区一般公共预算本级基本支出功能分类表……………………………………（表五）</t>
  </si>
  <si>
    <t>6、2018年铜川市印台区一般公共预算本级基本支出经济分类表…………………………（表六）</t>
  </si>
  <si>
    <t>7、2018年铜川市印台区一般公共预算税收返还和转移支付决算表……………………………（表七）</t>
  </si>
  <si>
    <t>二、政府性基金预算报表</t>
  </si>
  <si>
    <t>1、2018年铜川市印台区政府性基金收入表…………………………………………（表八）</t>
  </si>
  <si>
    <t>2、2018年铜川市印台区政府性基金支出表…………………………………………（表九）</t>
  </si>
  <si>
    <t>3、2018年铜川市印台区本级政府性基金支出表…………………………………………（表十）</t>
  </si>
  <si>
    <t>4、2018年铜川市印台区政府性基金转移支付表……………………………………（表十一）</t>
  </si>
  <si>
    <t>三、国有资本经营预算报表</t>
  </si>
  <si>
    <t>1、2018年铜川市印台区国有资本经营预算收入决算表…………………………………（表十二）</t>
  </si>
  <si>
    <t>2、2018年铜川市印台区国有资本经营预算支出决算表…………………………………（表十三）</t>
  </si>
  <si>
    <t>3、2018年铜川市印台区本级国有资本经营预算支出决算表…………………………………（表十四）</t>
  </si>
  <si>
    <t>4、2018年铜川市印台区国有资本经营预算转移支付表……………………………（表十五）</t>
  </si>
  <si>
    <t>四、社会保险基金预算报表</t>
  </si>
  <si>
    <t>1、2018年铜川市印台区社会保险基金收入决算表………………………………………（表十六）</t>
  </si>
  <si>
    <t>2、2018年铜川市印台区社会保险基金支出决算表………………………………………（表十七）</t>
  </si>
  <si>
    <t>五、政府性债务报表</t>
  </si>
  <si>
    <t>1、2018年铜川市印台区政府一般债务限额及余额情况表………………………………（表十八）</t>
  </si>
  <si>
    <t>2、2018年铜川市印台区政府专项债务限额及余额情况表……………………………（表十九）</t>
  </si>
  <si>
    <r>
      <rPr>
        <sz val="10.5"/>
        <rFont val="宋体"/>
        <charset val="134"/>
      </rPr>
      <t>附表</t>
    </r>
    <r>
      <rPr>
        <sz val="10.5"/>
        <rFont val="Times New Roman"/>
        <family val="1"/>
      </rPr>
      <t>1</t>
    </r>
  </si>
  <si>
    <r>
      <rPr>
        <b/>
        <sz val="18"/>
        <rFont val="Times New Roman"/>
        <family val="1"/>
      </rPr>
      <t>2018</t>
    </r>
    <r>
      <rPr>
        <b/>
        <sz val="18"/>
        <rFont val="宋体"/>
        <charset val="134"/>
      </rPr>
      <t>年铜川市印台区一般公共预算收入表</t>
    </r>
  </si>
  <si>
    <t>单位：万元</t>
  </si>
  <si>
    <r>
      <rPr>
        <b/>
        <sz val="11"/>
        <rFont val="宋体"/>
        <charset val="134"/>
      </rPr>
      <t>项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</si>
  <si>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family val="1"/>
      </rPr>
      <t>2017</t>
    </r>
    <r>
      <rPr>
        <b/>
        <sz val="11"/>
        <rFont val="宋体"/>
        <charset val="134"/>
      </rPr>
      <t>年决算数</t>
    </r>
  </si>
  <si>
    <r>
      <rPr>
        <b/>
        <sz val="11"/>
        <rFont val="Times New Roman"/>
        <family val="1"/>
      </rPr>
      <t>2018</t>
    </r>
    <r>
      <rPr>
        <b/>
        <sz val="11"/>
        <rFont val="宋体"/>
        <charset val="134"/>
      </rPr>
      <t>年</t>
    </r>
    <r>
      <rPr>
        <b/>
        <sz val="11"/>
        <rFont val="Times New Roman"/>
        <family val="1"/>
      </rPr>
      <t xml:space="preserve">        </t>
    </r>
  </si>
  <si>
    <r>
      <rPr>
        <b/>
        <sz val="11"/>
        <rFont val="Times New Roman"/>
        <family val="1"/>
      </rPr>
      <t>2018</t>
    </r>
    <r>
      <rPr>
        <b/>
        <sz val="11"/>
        <rFont val="宋体"/>
        <charset val="134"/>
      </rPr>
      <t>年较2017年决算数+、-%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</si>
  <si>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预算数</t>
    </r>
  </si>
  <si>
    <t>调整预算数</t>
  </si>
  <si>
    <t>决算数</t>
  </si>
  <si>
    <t>一、各项税收</t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</si>
  <si>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增值税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</si>
  <si>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企业所得税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</si>
  <si>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个人所得税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</si>
  <si>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资源税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</si>
  <si>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</si>
  <si>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房产税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</si>
  <si>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印花税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</si>
  <si>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</si>
  <si>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土地增值税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</si>
  <si>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车船税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</si>
  <si>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耕地占用税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</si>
  <si>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契税</t>
    </r>
  </si>
  <si>
    <t xml:space="preserve">   环境保护税</t>
  </si>
  <si>
    <t>二、非税收入</t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</si>
  <si>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</si>
  <si>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罚没收入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</si>
  <si>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</si>
  <si>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国有资源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资产</t>
    </r>
    <r>
      <rPr>
        <sz val="11"/>
        <rFont val="Times New Roman"/>
        <family val="1"/>
      </rPr>
      <t>)</t>
    </r>
    <r>
      <rPr>
        <sz val="11"/>
        <rFont val="宋体"/>
        <charset val="134"/>
      </rPr>
      <t>有偿使用收入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</si>
  <si>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专项收入</t>
    </r>
  </si>
  <si>
    <r>
      <rPr>
        <sz val="11"/>
        <rFont val="Times New Roman"/>
        <family val="1"/>
      </rPr>
      <t xml:space="preserve">      </t>
    </r>
    <r>
      <rPr>
        <sz val="11"/>
        <rFont val="宋体"/>
        <charset val="134"/>
      </rPr>
      <t>其他收入</t>
    </r>
  </si>
  <si>
    <r>
      <rPr>
        <b/>
        <sz val="11"/>
        <rFont val="宋体"/>
        <charset val="134"/>
      </rPr>
      <t>收入合计</t>
    </r>
  </si>
  <si>
    <r>
      <rPr>
        <sz val="10.5"/>
        <rFont val="宋体"/>
        <charset val="134"/>
      </rPr>
      <t>附表</t>
    </r>
    <r>
      <rPr>
        <sz val="10.5"/>
        <rFont val="Times New Roman"/>
        <family val="1"/>
      </rPr>
      <t>2</t>
    </r>
  </si>
  <si>
    <r>
      <rPr>
        <b/>
        <sz val="18"/>
        <rFont val="Times New Roman"/>
        <family val="1"/>
      </rPr>
      <t>2018</t>
    </r>
    <r>
      <rPr>
        <b/>
        <sz val="18"/>
        <rFont val="宋体"/>
        <charset val="134"/>
      </rPr>
      <t>年铜川印台区一般公共预算支出表</t>
    </r>
  </si>
  <si>
    <t>备注</t>
  </si>
  <si>
    <r>
      <rPr>
        <b/>
        <sz val="11"/>
        <rFont val="宋体"/>
        <charset val="134"/>
      </rPr>
      <t>项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</si>
  <si>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family val="1"/>
      </rPr>
      <t xml:space="preserve">  2017</t>
    </r>
    <r>
      <rPr>
        <b/>
        <sz val="11"/>
        <rFont val="宋体"/>
        <charset val="134"/>
      </rPr>
      <t>年决算数</t>
    </r>
  </si>
  <si>
    <r>
      <rPr>
        <b/>
        <sz val="11"/>
        <rFont val="Times New Roman"/>
        <family val="1"/>
      </rPr>
      <t>2018</t>
    </r>
    <r>
      <rPr>
        <b/>
        <sz val="11"/>
        <rFont val="宋体"/>
        <charset val="134"/>
      </rPr>
      <t>年</t>
    </r>
  </si>
  <si>
    <t>预算数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</si>
  <si>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</si>
  <si>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</si>
  <si>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</si>
  <si>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</si>
  <si>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</si>
  <si>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</si>
  <si>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</si>
  <si>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</si>
  <si>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</si>
  <si>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</si>
  <si>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</si>
  <si>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</si>
  <si>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</si>
  <si>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</si>
  <si>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</si>
  <si>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十五、国土海洋气象等支出</t>
  </si>
  <si>
    <t>十六、住房保障支出</t>
  </si>
  <si>
    <t>十七、粮油物资储备支出</t>
  </si>
  <si>
    <t>十八、国债还本付息支出</t>
  </si>
  <si>
    <t>十九、预备费</t>
  </si>
  <si>
    <t>二十、其他支出</t>
  </si>
  <si>
    <t>二十一、债务发行费用支出</t>
  </si>
  <si>
    <t>支出合计</t>
  </si>
  <si>
    <r>
      <rPr>
        <sz val="10.5"/>
        <rFont val="宋体"/>
        <charset val="134"/>
      </rPr>
      <t>附表</t>
    </r>
    <r>
      <rPr>
        <sz val="10.5"/>
        <rFont val="Times New Roman"/>
        <family val="1"/>
      </rPr>
      <t>3</t>
    </r>
  </si>
  <si>
    <r>
      <rPr>
        <b/>
        <sz val="18"/>
        <rFont val="Times New Roman"/>
        <family val="1"/>
      </rPr>
      <t>2018</t>
    </r>
    <r>
      <rPr>
        <b/>
        <sz val="18"/>
        <rFont val="宋体"/>
        <charset val="134"/>
      </rPr>
      <t>年铜川市印台区一般公共预算本级支出表</t>
    </r>
  </si>
  <si>
    <t>（按功能分类）</t>
  </si>
  <si>
    <r>
      <rPr>
        <sz val="11"/>
        <rFont val="宋体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charset val="134"/>
      </rPr>
      <t>万元</t>
    </r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</si>
  <si>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</si>
  <si>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</si>
  <si>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</si>
  <si>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</si>
  <si>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</si>
  <si>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</si>
  <si>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</si>
  <si>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</si>
  <si>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</si>
  <si>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</si>
  <si>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</si>
  <si>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</si>
  <si>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</si>
  <si>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</si>
  <si>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</si>
  <si>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</si>
  <si>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</si>
  <si>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</si>
  <si>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</si>
  <si>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</si>
  <si>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</si>
  <si>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</si>
  <si>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</si>
  <si>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</si>
  <si>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</si>
  <si>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</si>
  <si>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</si>
  <si>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</si>
  <si>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</si>
  <si>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</si>
  <si>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</si>
  <si>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</si>
  <si>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</si>
  <si>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</si>
  <si>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</si>
  <si>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</si>
  <si>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</si>
  <si>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</si>
  <si>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</si>
  <si>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</si>
  <si>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</si>
  <si>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</si>
  <si>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</si>
  <si>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</si>
  <si>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</si>
  <si>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</si>
  <si>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</si>
  <si>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</si>
  <si>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</si>
  <si>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</si>
  <si>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</si>
  <si>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</si>
  <si>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</si>
  <si>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</si>
  <si>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</si>
  <si>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</si>
  <si>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</si>
  <si>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</si>
  <si>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</si>
  <si>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</si>
  <si>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</si>
  <si>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</si>
  <si>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</si>
  <si>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</si>
  <si>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</si>
  <si>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</si>
  <si>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</si>
  <si>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</si>
  <si>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</si>
  <si>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</si>
  <si>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</si>
  <si>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</si>
  <si>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</si>
  <si>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</si>
  <si>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</si>
  <si>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</si>
  <si>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</si>
  <si>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</si>
  <si>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</si>
  <si>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</si>
  <si>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</si>
  <si>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</si>
  <si>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</si>
  <si>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</si>
  <si>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</si>
  <si>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</si>
  <si>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</si>
  <si>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</si>
  <si>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</si>
  <si>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</si>
  <si>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</si>
  <si>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</si>
  <si>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</si>
  <si>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</si>
  <si>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</si>
  <si>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</si>
  <si>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</si>
  <si>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</si>
  <si>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</si>
  <si>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</si>
  <si>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</si>
  <si>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</si>
  <si>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</si>
  <si>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</si>
  <si>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</si>
  <si>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</si>
  <si>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</si>
  <si>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</si>
  <si>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</si>
  <si>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</si>
  <si>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</si>
  <si>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</si>
  <si>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</si>
  <si>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</si>
  <si>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</si>
  <si>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</si>
  <si>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</si>
  <si>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</si>
  <si>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</si>
  <si>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</si>
  <si>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</si>
  <si>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</si>
  <si>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</si>
  <si>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</si>
  <si>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</si>
  <si>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</si>
  <si>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</si>
  <si>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</si>
  <si>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</si>
  <si>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</si>
  <si>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</si>
  <si>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</si>
  <si>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</si>
  <si>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</si>
  <si>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</si>
  <si>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</si>
  <si>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</si>
  <si>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</si>
  <si>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</si>
  <si>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</si>
  <si>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</si>
  <si>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</si>
  <si>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</si>
  <si>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</si>
  <si>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</si>
  <si>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</si>
  <si>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</si>
  <si>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</si>
  <si>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</si>
  <si>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</si>
  <si>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</si>
  <si>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</si>
  <si>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</si>
  <si>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</si>
  <si>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</si>
  <si>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</si>
  <si>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</si>
  <si>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</si>
  <si>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</si>
  <si>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</si>
  <si>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</si>
  <si>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</si>
  <si>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</si>
  <si>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</si>
  <si>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</si>
  <si>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</si>
  <si>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</si>
  <si>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</si>
  <si>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</si>
  <si>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</si>
  <si>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</si>
  <si>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</si>
  <si>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</si>
  <si>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</si>
  <si>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</si>
  <si>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</si>
  <si>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</si>
  <si>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</si>
  <si>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</si>
  <si>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</si>
  <si>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</si>
  <si>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</si>
  <si>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</si>
  <si>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</si>
  <si>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</si>
  <si>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</si>
  <si>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</si>
  <si>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</si>
  <si>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</si>
  <si>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</si>
  <si>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</si>
  <si>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</si>
  <si>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</si>
  <si>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</si>
  <si>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</si>
  <si>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</si>
  <si>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</si>
  <si>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</si>
  <si>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</si>
  <si>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</si>
  <si>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</si>
  <si>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</si>
  <si>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</si>
  <si>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</si>
  <si>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</si>
  <si>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</si>
  <si>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</si>
  <si>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</si>
  <si>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</si>
  <si>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</si>
  <si>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</si>
  <si>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</si>
  <si>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</si>
  <si>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</si>
  <si>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</si>
  <si>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</si>
  <si>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</si>
  <si>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</si>
  <si>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</si>
  <si>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</si>
  <si>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</si>
  <si>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</si>
  <si>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</si>
  <si>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</si>
  <si>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</si>
  <si>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</si>
  <si>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</si>
  <si>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</si>
  <si>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</si>
  <si>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</si>
  <si>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</si>
  <si>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</si>
  <si>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</si>
  <si>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</si>
  <si>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</si>
  <si>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</si>
  <si>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</si>
  <si>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</si>
  <si>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</si>
  <si>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</si>
  <si>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</si>
  <si>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</si>
  <si>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</si>
  <si>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</si>
  <si>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</si>
  <si>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</si>
  <si>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</si>
  <si>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</si>
  <si>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</si>
  <si>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</si>
  <si>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</si>
  <si>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</si>
  <si>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</si>
  <si>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</si>
  <si>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</si>
  <si>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</si>
  <si>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</si>
  <si>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</si>
  <si>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</si>
  <si>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</si>
  <si>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</si>
  <si>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</si>
  <si>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</si>
  <si>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</si>
  <si>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</si>
  <si>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</si>
  <si>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</si>
  <si>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</si>
  <si>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</si>
  <si>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</si>
  <si>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</si>
  <si>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</si>
  <si>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</si>
  <si>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</si>
  <si>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</si>
  <si>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</si>
  <si>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</si>
  <si>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</si>
  <si>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</si>
  <si>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</si>
  <si>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</si>
  <si>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</si>
  <si>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</si>
  <si>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</si>
  <si>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</si>
  <si>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</si>
  <si>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</si>
  <si>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</si>
  <si>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</si>
  <si>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</si>
  <si>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</si>
  <si>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</si>
  <si>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</si>
  <si>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</si>
  <si>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</si>
  <si>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</si>
  <si>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</si>
  <si>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</si>
  <si>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</si>
  <si>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</si>
  <si>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</si>
  <si>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</si>
  <si>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</si>
  <si>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</si>
  <si>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</si>
  <si>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</si>
  <si>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</si>
  <si>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</si>
  <si>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</si>
  <si>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</si>
  <si>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</si>
  <si>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</si>
  <si>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</si>
  <si>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</si>
  <si>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</si>
  <si>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</si>
  <si>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</si>
  <si>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</si>
  <si>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</si>
  <si>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</si>
  <si>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</si>
  <si>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</si>
  <si>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</si>
  <si>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</si>
  <si>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</si>
  <si>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</si>
  <si>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</si>
  <si>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</si>
  <si>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</si>
  <si>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</si>
  <si>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</si>
  <si>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</si>
  <si>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</si>
  <si>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</si>
  <si>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</si>
  <si>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</si>
  <si>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</si>
  <si>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</si>
  <si>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</si>
  <si>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</si>
  <si>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</si>
  <si>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</si>
  <si>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</si>
  <si>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</si>
  <si>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</si>
  <si>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</si>
  <si>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</si>
  <si>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</si>
  <si>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</si>
  <si>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</si>
  <si>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</si>
  <si>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</si>
  <si>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</si>
  <si>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</si>
  <si>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</si>
  <si>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</si>
  <si>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</si>
  <si>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</si>
  <si>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</si>
  <si>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</si>
  <si>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</si>
  <si>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</si>
  <si>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</si>
  <si>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</si>
  <si>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</si>
  <si>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</si>
  <si>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</si>
  <si>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</si>
  <si>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</si>
  <si>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</si>
  <si>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</si>
  <si>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</si>
  <si>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</si>
  <si>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</si>
  <si>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</si>
  <si>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</si>
  <si>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</si>
  <si>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</si>
  <si>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</si>
  <si>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</si>
  <si>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</si>
  <si>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</si>
  <si>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</si>
  <si>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</si>
  <si>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</si>
  <si>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</si>
  <si>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</si>
  <si>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</si>
  <si>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</si>
  <si>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</si>
  <si>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</si>
  <si>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</si>
  <si>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</si>
  <si>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</si>
  <si>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</si>
  <si>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</si>
  <si>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</si>
  <si>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</si>
  <si>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</si>
  <si>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</si>
  <si>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</si>
  <si>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</si>
  <si>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</si>
  <si>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</si>
  <si>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</si>
  <si>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</si>
  <si>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</si>
  <si>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</si>
  <si>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</si>
  <si>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</si>
  <si>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</si>
  <si>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</si>
  <si>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</si>
  <si>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</si>
  <si>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</si>
  <si>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</si>
  <si>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</si>
  <si>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</si>
  <si>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</si>
  <si>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</si>
  <si>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</si>
  <si>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</si>
  <si>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</si>
  <si>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</si>
  <si>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</si>
  <si>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</si>
  <si>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</si>
  <si>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</si>
  <si>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</si>
  <si>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</si>
  <si>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</si>
  <si>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</si>
  <si>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</si>
  <si>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</si>
  <si>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</si>
  <si>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</si>
  <si>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</si>
  <si>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</si>
  <si>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</si>
  <si>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</si>
  <si>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</si>
  <si>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</si>
  <si>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</si>
  <si>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</si>
  <si>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</si>
  <si>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</si>
  <si>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</si>
  <si>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</si>
  <si>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</si>
  <si>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</si>
  <si>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</si>
  <si>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</si>
  <si>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</si>
  <si>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</si>
  <si>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</si>
  <si>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</si>
  <si>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</si>
  <si>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</si>
  <si>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</si>
  <si>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</si>
  <si>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</si>
  <si>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</si>
  <si>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</si>
  <si>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</si>
  <si>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</si>
  <si>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</si>
  <si>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</si>
  <si>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</si>
  <si>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</si>
  <si>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</si>
  <si>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</si>
  <si>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</si>
  <si>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</si>
  <si>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</si>
  <si>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</si>
  <si>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</si>
  <si>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</si>
  <si>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</si>
  <si>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</si>
  <si>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</si>
  <si>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</si>
  <si>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</si>
  <si>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</si>
  <si>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</si>
  <si>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</si>
  <si>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</si>
  <si>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</si>
  <si>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</si>
  <si>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</si>
  <si>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</si>
  <si>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</si>
  <si>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</si>
  <si>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</si>
  <si>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</si>
  <si>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</si>
  <si>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</si>
  <si>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</si>
  <si>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</si>
  <si>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</si>
  <si>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</si>
  <si>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</si>
  <si>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</si>
  <si>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</si>
  <si>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</si>
  <si>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</si>
  <si>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</si>
  <si>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</si>
  <si>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</si>
  <si>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</si>
  <si>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</si>
  <si>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</si>
  <si>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</si>
  <si>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</si>
  <si>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</si>
  <si>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</si>
  <si>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</si>
  <si>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</si>
  <si>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</si>
  <si>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</si>
  <si>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</si>
  <si>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</si>
  <si>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</si>
  <si>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</si>
  <si>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</si>
  <si>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</si>
  <si>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</si>
  <si>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</si>
  <si>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</si>
  <si>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</si>
  <si>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</si>
  <si>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</si>
  <si>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</si>
  <si>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</si>
  <si>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</si>
  <si>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</si>
  <si>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</si>
  <si>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</si>
  <si>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</si>
  <si>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</si>
  <si>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</si>
  <si>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</si>
  <si>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</si>
  <si>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</si>
  <si>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</si>
  <si>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</si>
  <si>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</si>
  <si>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</si>
  <si>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</si>
  <si>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</si>
  <si>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</si>
  <si>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</si>
  <si>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</si>
  <si>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</si>
  <si>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</si>
  <si>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</si>
  <si>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</si>
  <si>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</si>
  <si>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</si>
  <si>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</si>
  <si>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</si>
  <si>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</si>
  <si>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</si>
  <si>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</si>
  <si>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</si>
  <si>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</si>
  <si>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</si>
  <si>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</si>
  <si>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</si>
  <si>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</si>
  <si>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</si>
  <si>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</si>
  <si>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</si>
  <si>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</si>
  <si>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</si>
  <si>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</si>
  <si>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</si>
  <si>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</si>
  <si>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</si>
  <si>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</si>
  <si>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</si>
  <si>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</si>
  <si>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</si>
  <si>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</si>
  <si>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</si>
  <si>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</si>
  <si>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</si>
  <si>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</si>
  <si>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</si>
  <si>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</si>
  <si>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</si>
  <si>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</si>
  <si>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</si>
  <si>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</si>
  <si>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</si>
  <si>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</si>
  <si>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</si>
  <si>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</si>
  <si>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</si>
  <si>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</si>
  <si>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</si>
  <si>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</si>
  <si>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</si>
  <si>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</si>
  <si>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</si>
  <si>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</si>
  <si>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</si>
  <si>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</si>
  <si>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</si>
  <si>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</si>
  <si>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</si>
  <si>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</si>
  <si>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</si>
  <si>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</si>
  <si>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</si>
  <si>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</si>
  <si>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</si>
  <si>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</si>
  <si>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</si>
  <si>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</si>
  <si>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</si>
  <si>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</si>
  <si>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</si>
  <si>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</si>
  <si>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</si>
  <si>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</si>
  <si>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</si>
  <si>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</si>
  <si>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</si>
  <si>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</si>
  <si>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</si>
  <si>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</si>
  <si>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</si>
  <si>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</si>
  <si>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</si>
  <si>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</si>
  <si>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</si>
  <si>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</si>
  <si>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</si>
  <si>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</si>
  <si>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</si>
  <si>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</si>
  <si>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</si>
  <si>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</si>
  <si>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</si>
  <si>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</si>
  <si>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</si>
  <si>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</si>
  <si>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</si>
  <si>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</si>
  <si>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</si>
  <si>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</si>
  <si>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</si>
  <si>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</si>
  <si>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</si>
  <si>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</si>
  <si>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</si>
  <si>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</si>
  <si>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</si>
  <si>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</si>
  <si>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</si>
  <si>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</si>
  <si>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</si>
  <si>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</si>
  <si>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</si>
  <si>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</si>
  <si>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</si>
  <si>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</si>
  <si>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</si>
  <si>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</si>
  <si>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</si>
  <si>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</si>
  <si>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</si>
  <si>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</si>
  <si>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</si>
  <si>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</si>
  <si>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</si>
  <si>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</si>
  <si>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</si>
  <si>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</si>
  <si>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</si>
  <si>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</si>
  <si>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</si>
  <si>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</si>
  <si>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</si>
  <si>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</si>
  <si>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</si>
  <si>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</si>
  <si>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</si>
  <si>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</si>
  <si>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</si>
  <si>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</si>
  <si>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</si>
  <si>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</si>
  <si>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</si>
  <si>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</si>
  <si>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</si>
  <si>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</si>
  <si>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</si>
  <si>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</si>
  <si>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</si>
  <si>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</si>
  <si>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</si>
  <si>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</si>
  <si>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</si>
  <si>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</si>
  <si>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</si>
  <si>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</si>
  <si>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</si>
  <si>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</si>
  <si>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</si>
  <si>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</si>
  <si>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</si>
  <si>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</si>
  <si>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</si>
  <si>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</si>
  <si>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</si>
  <si>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</si>
  <si>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</si>
  <si>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</si>
  <si>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</si>
  <si>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</si>
  <si>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</si>
  <si>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</si>
  <si>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</si>
  <si>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</si>
  <si>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</si>
  <si>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</si>
  <si>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</si>
  <si>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</si>
  <si>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</si>
  <si>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</si>
  <si>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</si>
  <si>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</si>
  <si>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</si>
  <si>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</si>
  <si>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</si>
  <si>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</si>
  <si>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</si>
  <si>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</si>
  <si>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</si>
  <si>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</si>
  <si>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</si>
  <si>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</si>
  <si>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</si>
  <si>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</si>
  <si>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</si>
  <si>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</si>
  <si>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</si>
  <si>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</si>
  <si>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</si>
  <si>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</si>
  <si>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</si>
  <si>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</si>
  <si>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</si>
  <si>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</si>
  <si>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</si>
  <si>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</si>
  <si>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</si>
  <si>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</si>
  <si>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</si>
  <si>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</si>
  <si>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</si>
  <si>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</si>
  <si>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</si>
  <si>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</si>
  <si>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</si>
  <si>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</si>
  <si>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</si>
  <si>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</si>
  <si>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</si>
  <si>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</si>
  <si>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</si>
  <si>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</si>
  <si>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</si>
  <si>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</si>
  <si>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</si>
  <si>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</si>
  <si>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</si>
  <si>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</si>
  <si>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</si>
  <si>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</si>
  <si>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</si>
  <si>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</si>
  <si>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</si>
  <si>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</si>
  <si>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</si>
  <si>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</si>
  <si>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</si>
  <si>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</si>
  <si>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</si>
  <si>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</si>
  <si>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</si>
  <si>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</si>
  <si>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</si>
  <si>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</si>
  <si>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</si>
  <si>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</si>
  <si>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</si>
  <si>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</si>
  <si>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</si>
  <si>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</si>
  <si>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</si>
  <si>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</si>
  <si>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</si>
  <si>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</si>
  <si>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</si>
  <si>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</si>
  <si>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</si>
  <si>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</si>
  <si>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</si>
  <si>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</si>
  <si>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</si>
  <si>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</si>
  <si>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</si>
  <si>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</si>
  <si>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</si>
  <si>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</si>
  <si>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</si>
  <si>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</si>
  <si>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</si>
  <si>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</si>
  <si>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</si>
  <si>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</si>
  <si>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</si>
  <si>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</si>
  <si>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</si>
  <si>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</si>
  <si>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</si>
  <si>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</si>
  <si>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</si>
  <si>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</si>
  <si>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</si>
  <si>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</si>
  <si>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</si>
  <si>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</si>
  <si>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</si>
  <si>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</si>
  <si>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</si>
  <si>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</si>
  <si>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</si>
  <si>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</si>
  <si>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</si>
  <si>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</si>
  <si>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</si>
  <si>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</si>
  <si>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</si>
  <si>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</si>
  <si>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</si>
  <si>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</si>
  <si>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</si>
  <si>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</si>
  <si>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</si>
  <si>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</si>
  <si>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</si>
  <si>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</si>
  <si>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</si>
  <si>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</si>
  <si>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</si>
  <si>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</si>
  <si>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</si>
  <si>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</si>
  <si>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</si>
  <si>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</si>
  <si>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</si>
  <si>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</si>
  <si>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</si>
  <si>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</si>
  <si>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</si>
  <si>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</si>
  <si>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</si>
  <si>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</si>
  <si>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</si>
  <si>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</si>
  <si>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</si>
  <si>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</si>
  <si>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</si>
  <si>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</si>
  <si>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</si>
  <si>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</si>
  <si>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</si>
  <si>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</si>
  <si>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</si>
  <si>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</si>
  <si>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</si>
  <si>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</si>
  <si>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</si>
  <si>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</si>
  <si>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</si>
  <si>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</si>
  <si>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</si>
  <si>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</si>
  <si>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</si>
  <si>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</si>
  <si>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</si>
  <si>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</si>
  <si>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</si>
  <si>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</si>
  <si>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</si>
  <si>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</si>
  <si>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</si>
  <si>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</si>
  <si>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</si>
  <si>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</si>
  <si>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</si>
  <si>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</si>
  <si>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</si>
  <si>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</si>
  <si>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</si>
  <si>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</si>
  <si>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</si>
  <si>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</si>
  <si>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</si>
  <si>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</si>
  <si>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</si>
  <si>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</si>
  <si>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</si>
  <si>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</si>
  <si>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</si>
  <si>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</si>
  <si>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</si>
  <si>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</si>
  <si>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</si>
  <si>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</si>
  <si>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</si>
  <si>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</si>
  <si>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</si>
  <si>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</si>
  <si>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</si>
  <si>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</si>
  <si>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</si>
  <si>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</si>
  <si>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</si>
  <si>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</si>
  <si>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</si>
  <si>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</si>
  <si>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</si>
  <si>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</si>
  <si>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</si>
  <si>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</si>
  <si>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</si>
  <si>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</si>
  <si>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</si>
  <si>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</si>
  <si>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</si>
  <si>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</si>
  <si>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</si>
  <si>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</si>
  <si>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</si>
  <si>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</si>
  <si>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</si>
  <si>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</si>
  <si>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</si>
  <si>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</si>
  <si>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</si>
  <si>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</si>
  <si>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</si>
  <si>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</si>
  <si>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</si>
  <si>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</si>
  <si>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</si>
  <si>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</si>
  <si>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</si>
  <si>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</si>
  <si>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</si>
  <si>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</si>
  <si>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</si>
  <si>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</si>
  <si>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</si>
  <si>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</si>
  <si>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</si>
  <si>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</si>
  <si>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</si>
  <si>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</si>
  <si>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</si>
  <si>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</si>
  <si>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</si>
  <si>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</si>
  <si>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</si>
  <si>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</si>
  <si>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</si>
  <si>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</si>
  <si>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</si>
  <si>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</si>
  <si>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</si>
  <si>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</si>
  <si>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</si>
  <si>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</si>
  <si>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</si>
  <si>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</si>
  <si>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</si>
  <si>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</si>
  <si>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</si>
  <si>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</si>
  <si>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</si>
  <si>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</si>
  <si>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</si>
  <si>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</si>
  <si>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</si>
  <si>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</si>
  <si>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</si>
  <si>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</si>
  <si>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</si>
  <si>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</si>
  <si>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</si>
  <si>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</si>
  <si>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</si>
  <si>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</si>
  <si>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</si>
  <si>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</si>
  <si>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</si>
  <si>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</si>
  <si>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</si>
  <si>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</si>
  <si>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</si>
  <si>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</si>
  <si>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</si>
  <si>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</si>
  <si>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</si>
  <si>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</si>
  <si>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</si>
  <si>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</si>
  <si>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</si>
  <si>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</si>
  <si>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</si>
  <si>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</si>
  <si>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</si>
  <si>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</si>
  <si>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</si>
  <si>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</si>
  <si>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</si>
  <si>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</si>
  <si>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</si>
  <si>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</si>
  <si>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</si>
  <si>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</si>
  <si>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</si>
  <si>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</si>
  <si>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</si>
  <si>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</si>
  <si>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</si>
  <si>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</si>
  <si>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</si>
  <si>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</si>
  <si>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</si>
  <si>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</si>
  <si>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</si>
  <si>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</si>
  <si>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</si>
  <si>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</si>
  <si>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</si>
  <si>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</si>
  <si>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</si>
  <si>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</si>
  <si>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</si>
  <si>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</si>
  <si>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</si>
  <si>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</si>
  <si>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</si>
  <si>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</si>
  <si>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</si>
  <si>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</si>
  <si>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</si>
  <si>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</si>
  <si>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</si>
  <si>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</si>
  <si>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</si>
  <si>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</si>
  <si>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</si>
  <si>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</si>
  <si>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</si>
  <si>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</si>
  <si>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</si>
  <si>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</si>
  <si>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</si>
  <si>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</si>
  <si>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</si>
  <si>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</si>
  <si>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</si>
  <si>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</si>
  <si>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</si>
  <si>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</si>
  <si>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</si>
  <si>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</si>
  <si>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r>
      <rPr>
        <sz val="10.5"/>
        <rFont val="宋体"/>
        <charset val="134"/>
      </rPr>
      <t>附表</t>
    </r>
    <r>
      <rPr>
        <sz val="10.5"/>
        <rFont val="Times New Roman"/>
        <family val="1"/>
      </rPr>
      <t>4</t>
    </r>
  </si>
  <si>
    <t>（按经济分类）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</si>
  <si>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</si>
  <si>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</si>
  <si>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</si>
  <si>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</si>
  <si>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</si>
  <si>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</si>
  <si>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</si>
  <si>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</si>
  <si>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</si>
  <si>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</si>
  <si>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</si>
  <si>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</si>
  <si>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</si>
  <si>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</si>
  <si>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</si>
  <si>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</si>
  <si>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</si>
  <si>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</si>
  <si>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</si>
  <si>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</si>
  <si>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</si>
  <si>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</si>
  <si>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</si>
  <si>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</si>
  <si>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</si>
  <si>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</si>
  <si>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</si>
  <si>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</si>
  <si>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</si>
  <si>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</si>
  <si>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</si>
  <si>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</si>
  <si>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</si>
  <si>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</si>
  <si>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</si>
  <si>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</si>
  <si>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</si>
  <si>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</si>
  <si>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</si>
  <si>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</si>
  <si>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</si>
  <si>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</si>
  <si>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</si>
  <si>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</si>
  <si>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</si>
  <si>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</si>
  <si>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</si>
  <si>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</si>
  <si>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</si>
  <si>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</si>
  <si>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</si>
  <si>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</si>
  <si>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</si>
  <si>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</si>
  <si>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</si>
  <si>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</si>
  <si>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5</t>
    </r>
  </si>
  <si>
    <t>2018年铜川市印台区一般公共预算本级基本支出表</t>
  </si>
  <si>
    <t>单位:万元</t>
  </si>
  <si>
    <t/>
  </si>
  <si>
    <t>合计</t>
  </si>
  <si>
    <t>201</t>
  </si>
  <si>
    <t>20101</t>
  </si>
  <si>
    <t>人大事务</t>
  </si>
  <si>
    <t>2010101</t>
  </si>
  <si>
    <t xml:space="preserve">  行政运行</t>
  </si>
  <si>
    <t>2010199</t>
  </si>
  <si>
    <t xml:space="preserve">  其他人大事务支出</t>
  </si>
  <si>
    <t>20102</t>
  </si>
  <si>
    <t>政协事务</t>
  </si>
  <si>
    <t>2010201</t>
  </si>
  <si>
    <t>20103</t>
  </si>
  <si>
    <t>政府办公厅（室）及相关机构事务</t>
  </si>
  <si>
    <t>2010301</t>
  </si>
  <si>
    <t>2010304</t>
  </si>
  <si>
    <t xml:space="preserve">  专项服务</t>
  </si>
  <si>
    <t>2010308</t>
  </si>
  <si>
    <t xml:space="preserve">  信访事务</t>
  </si>
  <si>
    <t>2010350</t>
  </si>
  <si>
    <t xml:space="preserve">  事业运行</t>
  </si>
  <si>
    <t>2010399</t>
  </si>
  <si>
    <t xml:space="preserve">  其他政府办公厅（室）及相关机构事务支出</t>
  </si>
  <si>
    <t>20104</t>
  </si>
  <si>
    <t>发展与改革事务</t>
  </si>
  <si>
    <t>2010401</t>
  </si>
  <si>
    <t>2010408</t>
  </si>
  <si>
    <t xml:space="preserve">  物价管理</t>
  </si>
  <si>
    <t>20105</t>
  </si>
  <si>
    <t>统计信息事务</t>
  </si>
  <si>
    <t>2010501</t>
  </si>
  <si>
    <t>2010505</t>
  </si>
  <si>
    <t xml:space="preserve">  专项统计业务</t>
  </si>
  <si>
    <t>2010507</t>
  </si>
  <si>
    <t xml:space="preserve">  专项普查活动</t>
  </si>
  <si>
    <t>2010508</t>
  </si>
  <si>
    <t xml:space="preserve">  统计抽样调查</t>
  </si>
  <si>
    <t>20106</t>
  </si>
  <si>
    <t>财政事务</t>
  </si>
  <si>
    <t>2010601</t>
  </si>
  <si>
    <t>2010650</t>
  </si>
  <si>
    <t>2010699</t>
  </si>
  <si>
    <t xml:space="preserve">  其他财政事务支出</t>
  </si>
  <si>
    <t>20108</t>
  </si>
  <si>
    <t>审计事务</t>
  </si>
  <si>
    <t>2010801</t>
  </si>
  <si>
    <t>20110</t>
  </si>
  <si>
    <t>人力资源事务</t>
  </si>
  <si>
    <t>2011001</t>
  </si>
  <si>
    <t>2011009</t>
  </si>
  <si>
    <t xml:space="preserve">  公务员考核</t>
  </si>
  <si>
    <t>2011099</t>
  </si>
  <si>
    <t xml:space="preserve">  其他人力资源事务支出</t>
  </si>
  <si>
    <t>20111</t>
  </si>
  <si>
    <t>纪检监察事务</t>
  </si>
  <si>
    <t>2011101</t>
  </si>
  <si>
    <t>20113</t>
  </si>
  <si>
    <t>商贸事务</t>
  </si>
  <si>
    <t>2011301</t>
  </si>
  <si>
    <t>20115</t>
  </si>
  <si>
    <t>工商行政管理事务</t>
  </si>
  <si>
    <t>2011501</t>
  </si>
  <si>
    <t>20126</t>
  </si>
  <si>
    <t>档案事务</t>
  </si>
  <si>
    <t>2012601</t>
  </si>
  <si>
    <t>2012604</t>
  </si>
  <si>
    <t xml:space="preserve">  档案馆</t>
  </si>
  <si>
    <t>20128</t>
  </si>
  <si>
    <t>民主党派及工商联事务</t>
  </si>
  <si>
    <t>2012801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</si>
  <si>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</si>
  <si>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</si>
  <si>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</si>
  <si>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</si>
  <si>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</si>
  <si>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</si>
  <si>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2013199</t>
  </si>
  <si>
    <t xml:space="preserve">  其他党委办公厅（室）及相关机构事务支出</t>
  </si>
  <si>
    <t>20132</t>
  </si>
  <si>
    <t>组织事务</t>
  </si>
  <si>
    <t>2013201</t>
  </si>
  <si>
    <t>2013299</t>
  </si>
  <si>
    <t xml:space="preserve">  其他组织事务支出</t>
  </si>
  <si>
    <t>20133</t>
  </si>
  <si>
    <t>宣传事务</t>
  </si>
  <si>
    <t>2013301</t>
  </si>
  <si>
    <t>20134</t>
  </si>
  <si>
    <t>统战事务</t>
  </si>
  <si>
    <t>2013401</t>
  </si>
  <si>
    <t>20136</t>
  </si>
  <si>
    <t>其他共产党事务支出</t>
  </si>
  <si>
    <t>2013601</t>
  </si>
  <si>
    <t>20199</t>
  </si>
  <si>
    <t>其他一般公共服务支出</t>
  </si>
  <si>
    <t>2019999</t>
  </si>
  <si>
    <t xml:space="preserve">  其他一般公共服务支出</t>
  </si>
  <si>
    <t>204</t>
  </si>
  <si>
    <t>20402</t>
  </si>
  <si>
    <t>公安</t>
  </si>
  <si>
    <t>2040201</t>
  </si>
  <si>
    <t>2040204</t>
  </si>
  <si>
    <t xml:space="preserve">  治安管理</t>
  </si>
  <si>
    <t>2040211</t>
  </si>
  <si>
    <t xml:space="preserve">  禁毒管理</t>
  </si>
  <si>
    <t>2040216</t>
  </si>
  <si>
    <t xml:space="preserve">  网络运行及维护</t>
  </si>
  <si>
    <t>2040218</t>
  </si>
  <si>
    <t xml:space="preserve">  警犬繁育及训养</t>
  </si>
  <si>
    <t>2040299</t>
  </si>
  <si>
    <t xml:space="preserve">  其他公安支出</t>
  </si>
  <si>
    <t>20406</t>
  </si>
  <si>
    <t>司法</t>
  </si>
  <si>
    <t>2040601</t>
  </si>
  <si>
    <t>2040699</t>
  </si>
  <si>
    <t xml:space="preserve">  其他司法支出</t>
  </si>
  <si>
    <t>20407</t>
  </si>
  <si>
    <t>监狱</t>
  </si>
  <si>
    <t>2040706</t>
  </si>
  <si>
    <t xml:space="preserve">  狱政设施建设</t>
  </si>
  <si>
    <t>205</t>
  </si>
  <si>
    <t>20501</t>
  </si>
  <si>
    <t>教育管理事务</t>
  </si>
  <si>
    <t>2050101</t>
  </si>
  <si>
    <t>2050199</t>
  </si>
  <si>
    <t xml:space="preserve">  其他教育管理事务支出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</si>
  <si>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</si>
  <si>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</si>
  <si>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</si>
  <si>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</si>
  <si>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</si>
  <si>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</si>
  <si>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2050203</t>
  </si>
  <si>
    <t xml:space="preserve">  初中教育</t>
  </si>
  <si>
    <t>2050204</t>
  </si>
  <si>
    <t xml:space="preserve">  高中教育</t>
  </si>
  <si>
    <t>2050205</t>
  </si>
  <si>
    <t xml:space="preserve">  高等教育</t>
  </si>
  <si>
    <t>2050299</t>
  </si>
  <si>
    <t xml:space="preserve">  其他普通教育支出</t>
  </si>
  <si>
    <t>20503</t>
  </si>
  <si>
    <t>职业教育</t>
  </si>
  <si>
    <t>2050302</t>
  </si>
  <si>
    <t xml:space="preserve">  中专教育</t>
  </si>
  <si>
    <t>2050304</t>
  </si>
  <si>
    <t xml:space="preserve">  职业高中教育</t>
  </si>
  <si>
    <t>2050399</t>
  </si>
  <si>
    <t xml:space="preserve">  其他职业教育支出</t>
  </si>
  <si>
    <t>20507</t>
  </si>
  <si>
    <t>特殊教育</t>
  </si>
  <si>
    <t>2050701</t>
  </si>
  <si>
    <t xml:space="preserve">  特殊学校教育</t>
  </si>
  <si>
    <t>20508</t>
  </si>
  <si>
    <t>进修及培训</t>
  </si>
  <si>
    <t>2050802</t>
  </si>
  <si>
    <t xml:space="preserve">  干部教育</t>
  </si>
  <si>
    <t>2050803</t>
  </si>
  <si>
    <t xml:space="preserve">  培训支出</t>
  </si>
  <si>
    <t>20509</t>
  </si>
  <si>
    <t>教育费附加安排的支出</t>
  </si>
  <si>
    <t>2050902</t>
  </si>
  <si>
    <t xml:space="preserve">  农村中小学教学设施</t>
  </si>
  <si>
    <t>2050999</t>
  </si>
  <si>
    <t xml:space="preserve">  其他教育费附加安排的支出</t>
  </si>
  <si>
    <t>206</t>
  </si>
  <si>
    <t>20601</t>
  </si>
  <si>
    <t>科学技术管理事务</t>
  </si>
  <si>
    <t>2060101</t>
  </si>
  <si>
    <t>207</t>
  </si>
  <si>
    <t>20701</t>
  </si>
  <si>
    <t>文化</t>
  </si>
  <si>
    <t>2070101</t>
  </si>
  <si>
    <t>2070104</t>
  </si>
  <si>
    <t xml:space="preserve">  图书馆</t>
  </si>
  <si>
    <t>2070109</t>
  </si>
  <si>
    <t xml:space="preserve">  群众文化</t>
  </si>
  <si>
    <t>2070111</t>
  </si>
  <si>
    <t xml:space="preserve">  文化创作与保护</t>
  </si>
  <si>
    <t>2070199</t>
  </si>
  <si>
    <t xml:space="preserve">  其他文化支出</t>
  </si>
  <si>
    <t>20702</t>
  </si>
  <si>
    <t>文物</t>
  </si>
  <si>
    <t>2070204</t>
  </si>
  <si>
    <t xml:space="preserve">  文物保护</t>
  </si>
  <si>
    <t>20703</t>
  </si>
  <si>
    <t>体育</t>
  </si>
  <si>
    <t>2070308</t>
  </si>
  <si>
    <t xml:space="preserve">  群众体育</t>
  </si>
  <si>
    <t>20704</t>
  </si>
  <si>
    <t>新闻出版广播影视</t>
  </si>
  <si>
    <t>2070405</t>
  </si>
  <si>
    <t xml:space="preserve">  电视</t>
  </si>
  <si>
    <t>2070406</t>
  </si>
  <si>
    <t xml:space="preserve">  电影</t>
  </si>
  <si>
    <t>2070499</t>
  </si>
  <si>
    <t xml:space="preserve">  其他新闻出版广播影视支出</t>
  </si>
  <si>
    <t>20799</t>
  </si>
  <si>
    <t>其他文化体育与传媒支出</t>
  </si>
  <si>
    <t>2079903</t>
  </si>
  <si>
    <t xml:space="preserve">  文化产业发展专项支出</t>
  </si>
  <si>
    <t>208</t>
  </si>
  <si>
    <t>20801</t>
  </si>
  <si>
    <t>人力资源和社会保障管理事务</t>
  </si>
  <si>
    <t>2080101</t>
  </si>
  <si>
    <t>2080106</t>
  </si>
  <si>
    <t xml:space="preserve">  就业管理事务</t>
  </si>
  <si>
    <t>2080107</t>
  </si>
  <si>
    <t xml:space="preserve">  社会保险业务管理事务</t>
  </si>
  <si>
    <t>2080109</t>
  </si>
  <si>
    <t xml:space="preserve">  社会保险经办机构</t>
  </si>
  <si>
    <t>20802</t>
  </si>
  <si>
    <t>民政管理事务</t>
  </si>
  <si>
    <t>2080201</t>
  </si>
  <si>
    <t>2080207</t>
  </si>
  <si>
    <t xml:space="preserve">  行政区划和地名管理</t>
  </si>
  <si>
    <t>2080208</t>
  </si>
  <si>
    <t xml:space="preserve">  基层政权和社区建设</t>
  </si>
  <si>
    <t>2080299</t>
  </si>
  <si>
    <t xml:space="preserve">  其他民政管理事务支出</t>
  </si>
  <si>
    <t>20805</t>
  </si>
  <si>
    <t>行政事业单位离退休</t>
  </si>
  <si>
    <t>2080502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</si>
  <si>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</si>
  <si>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</si>
  <si>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</si>
  <si>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</si>
  <si>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</si>
  <si>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20807</t>
  </si>
  <si>
    <t>就业补助</t>
  </si>
  <si>
    <t>2080701</t>
  </si>
  <si>
    <t xml:space="preserve">  就业创业服务补贴</t>
  </si>
  <si>
    <t>2080799</t>
  </si>
  <si>
    <t xml:space="preserve">  其他就业补助支出</t>
  </si>
  <si>
    <t>20808</t>
  </si>
  <si>
    <t>抚恤</t>
  </si>
  <si>
    <t>2080801</t>
  </si>
  <si>
    <t xml:space="preserve">  死亡抚恤</t>
  </si>
  <si>
    <t>2080805</t>
  </si>
  <si>
    <t xml:space="preserve">  义务兵优待</t>
  </si>
  <si>
    <t>2080899</t>
  </si>
  <si>
    <t xml:space="preserve">  其他优抚支出</t>
  </si>
  <si>
    <t>20809</t>
  </si>
  <si>
    <t>退役安置</t>
  </si>
  <si>
    <t>2080901</t>
  </si>
  <si>
    <t xml:space="preserve">  退役士兵安置</t>
  </si>
  <si>
    <t>2080999</t>
  </si>
  <si>
    <t xml:space="preserve">  其他退役安置支出</t>
  </si>
  <si>
    <t>20810</t>
  </si>
  <si>
    <t>社会福利</t>
  </si>
  <si>
    <t>2081001</t>
  </si>
  <si>
    <t xml:space="preserve">  儿童福利</t>
  </si>
  <si>
    <t>2081005</t>
  </si>
  <si>
    <t xml:space="preserve">  社会福利事业单位</t>
  </si>
  <si>
    <t>2081099</t>
  </si>
  <si>
    <t xml:space="preserve">  其他社会福利支出</t>
  </si>
  <si>
    <t>20811</t>
  </si>
  <si>
    <t>残疾人事业</t>
  </si>
  <si>
    <t>2081101</t>
  </si>
  <si>
    <t>20815</t>
  </si>
  <si>
    <t>自然灾害生活救助</t>
  </si>
  <si>
    <t>2081501</t>
  </si>
  <si>
    <t xml:space="preserve">  中央自然灾害生活补助</t>
  </si>
  <si>
    <t>20819</t>
  </si>
  <si>
    <t>最低生活保障</t>
  </si>
  <si>
    <t>2081901</t>
  </si>
  <si>
    <t xml:space="preserve">  城市最低生活保障金支出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</si>
  <si>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</si>
  <si>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</si>
  <si>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</si>
  <si>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</si>
  <si>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</si>
  <si>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</si>
  <si>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2082002</t>
  </si>
  <si>
    <t xml:space="preserve">  流浪乞讨人员救助支出</t>
  </si>
  <si>
    <t>20821</t>
  </si>
  <si>
    <t>特困人员救助供养</t>
  </si>
  <si>
    <t>2082101</t>
  </si>
  <si>
    <t xml:space="preserve">  城市特困人员救助供养支出</t>
  </si>
  <si>
    <t>2082102</t>
  </si>
  <si>
    <t xml:space="preserve">  农村特困人员救助供养支出</t>
  </si>
  <si>
    <t>20826</t>
  </si>
  <si>
    <t>财政对基本养老保险基金的补助</t>
  </si>
  <si>
    <t>2082602</t>
  </si>
  <si>
    <t xml:space="preserve">  财政对城乡居民基本养老保险基金的补助</t>
  </si>
  <si>
    <t>2082699</t>
  </si>
  <si>
    <t xml:space="preserve">  财政对其他基本养老保险基金的补助</t>
  </si>
  <si>
    <t>20827</t>
  </si>
  <si>
    <t>财政对其他社会保险基金的补助</t>
  </si>
  <si>
    <t>2082701</t>
  </si>
  <si>
    <t xml:space="preserve">  财政对失业保险基金的补助</t>
  </si>
  <si>
    <t>2082702</t>
  </si>
  <si>
    <t xml:space="preserve">  财政对工伤保险基金的补助</t>
  </si>
  <si>
    <t>2082703</t>
  </si>
  <si>
    <t xml:space="preserve">  财政对生育保险基金的补助</t>
  </si>
  <si>
    <t>2082799</t>
  </si>
  <si>
    <t xml:space="preserve">  其他财政对社会保险基金的补助</t>
  </si>
  <si>
    <t>20899</t>
  </si>
  <si>
    <t>其他社会保障和就业支出</t>
  </si>
  <si>
    <t>2089901</t>
  </si>
  <si>
    <t xml:space="preserve">  其他社会保障和就业支出</t>
  </si>
  <si>
    <t>210</t>
  </si>
  <si>
    <t>21001</t>
  </si>
  <si>
    <t>医疗卫生与计划生育管理事务</t>
  </si>
  <si>
    <t>2100101</t>
  </si>
  <si>
    <t>2100103</t>
  </si>
  <si>
    <t xml:space="preserve">  机关服务</t>
  </si>
  <si>
    <t>2100199</t>
  </si>
  <si>
    <t xml:space="preserve">  其他医疗卫生与计划生育管理事务支出</t>
  </si>
  <si>
    <t>21002</t>
  </si>
  <si>
    <t>公立医院</t>
  </si>
  <si>
    <t>2100201</t>
  </si>
  <si>
    <t xml:space="preserve">  综合医院</t>
  </si>
  <si>
    <t>2100202</t>
  </si>
  <si>
    <t xml:space="preserve">  中医(民族)医院</t>
  </si>
  <si>
    <t>2100299</t>
  </si>
  <si>
    <t xml:space="preserve">  其他公立医院支出</t>
  </si>
  <si>
    <t>21003</t>
  </si>
  <si>
    <t>基层医疗卫生机构</t>
  </si>
  <si>
    <t>2100302</t>
  </si>
  <si>
    <t xml:space="preserve">  乡镇卫生院</t>
  </si>
  <si>
    <t>2100399</t>
  </si>
  <si>
    <t xml:space="preserve">  其他基层医疗卫生机构支出</t>
  </si>
  <si>
    <t>21004</t>
  </si>
  <si>
    <t>公共卫生</t>
  </si>
  <si>
    <t>2100401</t>
  </si>
  <si>
    <t xml:space="preserve">  疾病预防控制机构</t>
  </si>
  <si>
    <t>2100402</t>
  </si>
  <si>
    <t xml:space="preserve">  卫生监督机构</t>
  </si>
  <si>
    <t>2100403</t>
  </si>
  <si>
    <t xml:space="preserve">  妇幼保健机构</t>
  </si>
  <si>
    <t>2100408</t>
  </si>
  <si>
    <t xml:space="preserve">  基本公共卫生服务</t>
  </si>
  <si>
    <t>2100409</t>
  </si>
  <si>
    <t xml:space="preserve">  重大公共卫生专项</t>
  </si>
  <si>
    <t>21007</t>
  </si>
  <si>
    <t>计划生育事务</t>
  </si>
  <si>
    <t>2100717</t>
  </si>
  <si>
    <t xml:space="preserve">  计划生育服务</t>
  </si>
  <si>
    <t>2100799</t>
  </si>
  <si>
    <t xml:space="preserve">  其他计划生育事务支出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</si>
  <si>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</si>
  <si>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</si>
  <si>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</si>
  <si>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</si>
  <si>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</si>
  <si>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</si>
  <si>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2101199</t>
  </si>
  <si>
    <t xml:space="preserve">  其他行政事业单位医疗支出</t>
  </si>
  <si>
    <t>21012</t>
  </si>
  <si>
    <t>财政对基本医疗保险基金的补助</t>
  </si>
  <si>
    <t>2101204</t>
  </si>
  <si>
    <t xml:space="preserve">  财政对城镇居民基本医疗保险基金的补助</t>
  </si>
  <si>
    <t>2101299</t>
  </si>
  <si>
    <t xml:space="preserve">  财政对其他基本医疗保险基金的补助</t>
  </si>
  <si>
    <t>21013</t>
  </si>
  <si>
    <t>医疗救助</t>
  </si>
  <si>
    <t>2101301</t>
  </si>
  <si>
    <t xml:space="preserve">  城乡医疗救助</t>
  </si>
  <si>
    <t>21014</t>
  </si>
  <si>
    <t>优抚对象医疗</t>
  </si>
  <si>
    <t>2101401</t>
  </si>
  <si>
    <t xml:space="preserve">  优抚对象医疗补助</t>
  </si>
  <si>
    <t>211</t>
  </si>
  <si>
    <t>21101</t>
  </si>
  <si>
    <t>环境保护管理事务</t>
  </si>
  <si>
    <t>2110101</t>
  </si>
  <si>
    <t>21102</t>
  </si>
  <si>
    <t>环境监测与监察</t>
  </si>
  <si>
    <t>2110299</t>
  </si>
  <si>
    <t xml:space="preserve">  其他环境监测与监察支出</t>
  </si>
  <si>
    <t>21103</t>
  </si>
  <si>
    <t>污染防治</t>
  </si>
  <si>
    <t>2110301</t>
  </si>
  <si>
    <t xml:space="preserve">  大气</t>
  </si>
  <si>
    <t>2110399</t>
  </si>
  <si>
    <t xml:space="preserve">  其他污染防治支出</t>
  </si>
  <si>
    <t>21110</t>
  </si>
  <si>
    <t>能源节约利用</t>
  </si>
  <si>
    <t>2111001</t>
  </si>
  <si>
    <t xml:space="preserve">  能源节约利用</t>
  </si>
  <si>
    <t>212</t>
  </si>
  <si>
    <t>21201</t>
  </si>
  <si>
    <t>城乡社区管理事务</t>
  </si>
  <si>
    <t>2120101</t>
  </si>
  <si>
    <t>2120104</t>
  </si>
  <si>
    <t xml:space="preserve">  城管执法</t>
  </si>
  <si>
    <t>2120107</t>
  </si>
  <si>
    <t xml:space="preserve">  市政公用行业市场监管</t>
  </si>
  <si>
    <t>2120109</t>
  </si>
  <si>
    <t xml:space="preserve">  住宅建设与房地产市场监管</t>
  </si>
  <si>
    <t>21205</t>
  </si>
  <si>
    <t>城乡社区环境卫生</t>
  </si>
  <si>
    <t>2120501</t>
  </si>
  <si>
    <t xml:space="preserve">  城乡社区环境卫生</t>
  </si>
  <si>
    <t>21299</t>
  </si>
  <si>
    <t>其他城乡社区支出</t>
  </si>
  <si>
    <t>2129999</t>
  </si>
  <si>
    <t xml:space="preserve">  其他城乡社区支出</t>
  </si>
  <si>
    <t>213</t>
  </si>
  <si>
    <t>21301</t>
  </si>
  <si>
    <t>农业</t>
  </si>
  <si>
    <t>2130101</t>
  </si>
  <si>
    <t>2130104</t>
  </si>
  <si>
    <t>2130152</t>
  </si>
  <si>
    <t xml:space="preserve">  对高校毕业生到基层任职补助</t>
  </si>
  <si>
    <t>2130199</t>
  </si>
  <si>
    <t xml:space="preserve">  其他农业支出</t>
  </si>
  <si>
    <t>21302</t>
  </si>
  <si>
    <t>林业</t>
  </si>
  <si>
    <t>2130201</t>
  </si>
  <si>
    <t>2130204</t>
  </si>
  <si>
    <t xml:space="preserve">  林业事业机构</t>
  </si>
  <si>
    <t>2130299</t>
  </si>
  <si>
    <t xml:space="preserve">  其他林业支出</t>
  </si>
  <si>
    <t>21303</t>
  </si>
  <si>
    <t>水利</t>
  </si>
  <si>
    <t>2130301</t>
  </si>
  <si>
    <t>2130304</t>
  </si>
  <si>
    <t xml:space="preserve">  水利行业业务管理</t>
  </si>
  <si>
    <t>2130399</t>
  </si>
  <si>
    <t xml:space="preserve">  其他水利支出</t>
  </si>
  <si>
    <t>21305</t>
  </si>
  <si>
    <t>扶贫</t>
  </si>
  <si>
    <t>2130501</t>
  </si>
  <si>
    <t>2130599</t>
  </si>
  <si>
    <t xml:space="preserve">  其他扶贫支出</t>
  </si>
  <si>
    <t>21307</t>
  </si>
  <si>
    <t>农村综合改革</t>
  </si>
  <si>
    <t>2130701</t>
  </si>
  <si>
    <t xml:space="preserve">  对村级一事一议的补助</t>
  </si>
  <si>
    <t>21308</t>
  </si>
  <si>
    <t>普惠金融发展支出</t>
  </si>
  <si>
    <t>2130804</t>
  </si>
  <si>
    <t xml:space="preserve">  创业担保贷款贴息</t>
  </si>
  <si>
    <t>2130899</t>
  </si>
  <si>
    <t xml:space="preserve">  其他普惠金融发展支出</t>
  </si>
  <si>
    <t>21399</t>
  </si>
  <si>
    <t>其他农林水支出</t>
  </si>
  <si>
    <t>2139999</t>
  </si>
  <si>
    <t xml:space="preserve">  其他农林水支出</t>
  </si>
  <si>
    <t>214</t>
  </si>
  <si>
    <t>21401</t>
  </si>
  <si>
    <t>公路水路运输</t>
  </si>
  <si>
    <t>2140101</t>
  </si>
  <si>
    <t>2140106</t>
  </si>
  <si>
    <t xml:space="preserve">  公路养护</t>
  </si>
  <si>
    <t>2140112</t>
  </si>
  <si>
    <t xml:space="preserve">  公路运输管理</t>
  </si>
  <si>
    <t>2140199</t>
  </si>
  <si>
    <t xml:space="preserve">  其他公路水路运输支出</t>
  </si>
  <si>
    <t>215</t>
  </si>
  <si>
    <t>21506</t>
  </si>
  <si>
    <t>安全生产监管</t>
  </si>
  <si>
    <t>2150601</t>
  </si>
  <si>
    <t>21507</t>
  </si>
  <si>
    <t>国有资产监管</t>
  </si>
  <si>
    <t>2150799</t>
  </si>
  <si>
    <t xml:space="preserve">  其他国有资产监管支出</t>
  </si>
  <si>
    <t>21508</t>
  </si>
  <si>
    <t>支持中小企业发展和管理支出</t>
  </si>
  <si>
    <t>2150805</t>
  </si>
  <si>
    <t xml:space="preserve">  中小企业发展专项</t>
  </si>
  <si>
    <t>216</t>
  </si>
  <si>
    <t>21602</t>
  </si>
  <si>
    <t>商业流通事务</t>
  </si>
  <si>
    <t>2160201</t>
  </si>
  <si>
    <t>220</t>
  </si>
  <si>
    <t>22001</t>
  </si>
  <si>
    <t>国土资源事务</t>
  </si>
  <si>
    <t>2200101</t>
  </si>
  <si>
    <t>2200106</t>
  </si>
  <si>
    <t xml:space="preserve">  土地资源利用与保护</t>
  </si>
  <si>
    <t>2200109</t>
  </si>
  <si>
    <t xml:space="preserve">  国土资源调查</t>
  </si>
  <si>
    <t>2200111</t>
  </si>
  <si>
    <t xml:space="preserve">  地质灾害防治</t>
  </si>
  <si>
    <t>2200114</t>
  </si>
  <si>
    <t xml:space="preserve">  地质矿产资源利用与保护</t>
  </si>
  <si>
    <t>2200199</t>
  </si>
  <si>
    <t xml:space="preserve">  其他国土资源事务支出</t>
  </si>
  <si>
    <t>221</t>
  </si>
  <si>
    <t>22102</t>
  </si>
  <si>
    <t>住房改革支出</t>
  </si>
  <si>
    <t>2210201</t>
  </si>
  <si>
    <t>22103</t>
  </si>
  <si>
    <t>城乡社区住宅</t>
  </si>
  <si>
    <t>2210399</t>
  </si>
  <si>
    <t xml:space="preserve">  其他城乡社区住宅支出</t>
  </si>
  <si>
    <t>222</t>
  </si>
  <si>
    <t>22201</t>
  </si>
  <si>
    <t>粮油事务</t>
  </si>
  <si>
    <t>2220101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</si>
  <si>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6</t>
    </r>
  </si>
  <si>
    <r>
      <rPr>
        <b/>
        <sz val="18"/>
        <rFont val="Times New Roman"/>
        <family val="1"/>
      </rPr>
      <t>2018</t>
    </r>
    <r>
      <rPr>
        <b/>
        <sz val="18"/>
        <rFont val="宋体"/>
        <charset val="134"/>
      </rPr>
      <t>年铜川市印台区一般公共预算本级基本支出表</t>
    </r>
  </si>
  <si>
    <t>工资福利支出</t>
  </si>
  <si>
    <t>工资奖金津补贴</t>
  </si>
  <si>
    <t>社会保障缴费</t>
  </si>
  <si>
    <t>住房公积金</t>
  </si>
  <si>
    <t>其他工资福利支出</t>
  </si>
  <si>
    <t>商品和服务支出</t>
  </si>
  <si>
    <t>办公经费</t>
  </si>
  <si>
    <t>维修（护）费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</si>
  <si>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</si>
  <si>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</si>
  <si>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</si>
  <si>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</si>
  <si>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</si>
  <si>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</si>
  <si>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</si>
  <si>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</si>
  <si>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公务用车运行维护费</t>
  </si>
  <si>
    <t>其他商品和服务支出</t>
  </si>
  <si>
    <t>对个人家庭补助支出</t>
  </si>
  <si>
    <t>社会福利和救助</t>
  </si>
  <si>
    <t>离退休费</t>
  </si>
  <si>
    <t>助学金</t>
  </si>
  <si>
    <t>个人农业生产补贴</t>
  </si>
  <si>
    <t>其他个人和家庭的补助支出</t>
  </si>
  <si>
    <t>办公设备购置</t>
  </si>
  <si>
    <t>专用设备购置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</si>
  <si>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7</t>
    </r>
  </si>
  <si>
    <r>
      <rPr>
        <b/>
        <sz val="18"/>
        <rFont val="Times New Roman"/>
        <family val="1"/>
      </rPr>
      <t>2018</t>
    </r>
    <r>
      <rPr>
        <b/>
        <sz val="18"/>
        <rFont val="宋体"/>
        <charset val="134"/>
      </rPr>
      <t>年铜川市印台区一般公共预算税收返还和转移支付决算表</t>
    </r>
  </si>
  <si>
    <t>项目</t>
  </si>
  <si>
    <t>金额</t>
  </si>
  <si>
    <r>
      <rPr>
        <b/>
        <sz val="11"/>
        <rFont val="宋体"/>
        <charset val="134"/>
      </rPr>
      <t>合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charset val="134"/>
      </rPr>
      <t>计</t>
    </r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</si>
  <si>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</si>
  <si>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</si>
  <si>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</si>
  <si>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</si>
  <si>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</si>
  <si>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</si>
  <si>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</si>
  <si>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</si>
  <si>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</si>
  <si>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</si>
  <si>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</si>
  <si>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</si>
  <si>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</si>
  <si>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</si>
  <si>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</si>
  <si>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</si>
  <si>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</si>
  <si>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</si>
  <si>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</si>
  <si>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</si>
  <si>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</si>
  <si>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</si>
  <si>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</si>
  <si>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</si>
  <si>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</si>
  <si>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</si>
  <si>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</si>
  <si>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</si>
  <si>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</si>
  <si>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</si>
  <si>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</si>
  <si>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</si>
  <si>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</si>
  <si>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</si>
  <si>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</si>
  <si>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>　　文化体育与传媒</t>
  </si>
  <si>
    <t>　　社会保障和就业</t>
  </si>
  <si>
    <t>　　医疗卫生与计划生育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</si>
  <si>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</si>
  <si>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</si>
  <si>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</si>
  <si>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</si>
  <si>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</si>
  <si>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</si>
  <si>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</si>
  <si>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>　　国土海洋气象等</t>
  </si>
  <si>
    <t>　　住房保障</t>
  </si>
  <si>
    <t>　　粮油物资储备</t>
  </si>
  <si>
    <t>　　其他收入</t>
  </si>
  <si>
    <t>附表8</t>
  </si>
  <si>
    <t>2018年铜川市印台区政府性基金收入表</t>
  </si>
  <si>
    <t>预算科目</t>
  </si>
  <si>
    <t>政府性基金收入</t>
  </si>
  <si>
    <t>专项债券对应项目专项收入</t>
  </si>
  <si>
    <t>本 年 收 入 合 计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</si>
  <si>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</si>
  <si>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</si>
  <si>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</si>
  <si>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</si>
  <si>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</si>
  <si>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</si>
  <si>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收 入 总 计</t>
  </si>
  <si>
    <t>附表9</t>
  </si>
  <si>
    <t>2018年铜川市印台区政府性基金支出表</t>
  </si>
  <si>
    <t>本 年 支 出 合 计</t>
  </si>
  <si>
    <t>上解上级支出</t>
  </si>
  <si>
    <t>调出资金</t>
  </si>
  <si>
    <t>债务还本支出</t>
  </si>
  <si>
    <t>计划单列市上解省支出</t>
  </si>
  <si>
    <t>待偿债置换专项债券结余</t>
  </si>
  <si>
    <t>年终结余</t>
  </si>
  <si>
    <t>支 出 总 计</t>
  </si>
  <si>
    <t>附表10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</si>
  <si>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11</t>
    </r>
  </si>
  <si>
    <r>
      <rPr>
        <b/>
        <sz val="18"/>
        <rFont val="Times New Roman"/>
        <family val="1"/>
      </rPr>
      <t>2018</t>
    </r>
    <r>
      <rPr>
        <b/>
        <sz val="18"/>
        <rFont val="宋体"/>
        <charset val="134"/>
      </rPr>
      <t>年铜川市印台区政府性基金转移支付表</t>
    </r>
  </si>
  <si>
    <t>2017年收入</t>
  </si>
  <si>
    <t>2018年收入</t>
  </si>
  <si>
    <t>增长%</t>
  </si>
  <si>
    <t>政府性基金转移收入</t>
  </si>
  <si>
    <t xml:space="preserve">  政府性基金补助收入</t>
  </si>
  <si>
    <t xml:space="preserve">  政府性基金上解收入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</si>
  <si>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12</t>
    </r>
  </si>
  <si>
    <r>
      <t>2018</t>
    </r>
    <r>
      <rPr>
        <b/>
        <sz val="18"/>
        <rFont val="宋体"/>
        <charset val="134"/>
      </rPr>
      <t>年铜川市印台区国有资本经营预算收入决算表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</si>
  <si>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charset val="134"/>
      </rPr>
      <t>目</t>
    </r>
  </si>
  <si>
    <t>利润收入</t>
  </si>
  <si>
    <t>股利、股息收入</t>
  </si>
  <si>
    <t>其他国有资本经营预算收入</t>
  </si>
  <si>
    <t>产权转让收入</t>
  </si>
  <si>
    <t>清算收入</t>
  </si>
  <si>
    <t>备注：此表无数据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</si>
  <si>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13</t>
    </r>
  </si>
  <si>
    <r>
      <t>2018</t>
    </r>
    <r>
      <rPr>
        <b/>
        <sz val="18"/>
        <rFont val="宋体"/>
        <charset val="134"/>
      </rPr>
      <t>年铜川市印台区国有资本经营预算支出决算表</t>
    </r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</si>
  <si>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</si>
  <si>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</si>
  <si>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</si>
  <si>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</si>
  <si>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</si>
  <si>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14</t>
    </r>
  </si>
  <si>
    <t>附表15</t>
  </si>
  <si>
    <t>2018年铜川市印台区国有资本经营预算转移支付表</t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</si>
  <si>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7</t>
    </r>
    <r>
      <rPr>
        <sz val="11"/>
        <rFont val="宋体"/>
        <charset val="134"/>
      </rPr>
      <t>年       决算支出</t>
    </r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</si>
  <si>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8</t>
    </r>
    <r>
      <rPr>
        <sz val="11"/>
        <rFont val="宋体"/>
        <charset val="134"/>
      </rPr>
      <t>年        决算支出</t>
    </r>
  </si>
  <si>
    <t>转移性收入</t>
  </si>
  <si>
    <t>国有资本经营预算转移支付收入</t>
  </si>
  <si>
    <t xml:space="preserve">  国有资本经营预算转移支付收入</t>
  </si>
  <si>
    <t xml:space="preserve">    国有资本经营预算转移支付收入</t>
  </si>
  <si>
    <t>备注：无国有资本经营预算转移支付数据，此表为空表。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</si>
  <si>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16</t>
    </r>
  </si>
  <si>
    <t>2018年度印台区社会保险基金收入情况表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</si>
  <si>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</si>
  <si>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</si>
  <si>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</si>
  <si>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</si>
  <si>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</si>
  <si>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</si>
  <si>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</si>
  <si>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</si>
  <si>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</si>
  <si>
    <t xml:space="preserve">   其中:保险费收入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</si>
  <si>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</si>
  <si>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</si>
  <si>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</si>
  <si>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</si>
  <si>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</si>
  <si>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</si>
  <si>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r>
      <rPr>
        <sz val="11"/>
        <rFont val="宋体"/>
        <charset val="134"/>
      </rPr>
      <t>附表</t>
    </r>
    <r>
      <rPr>
        <sz val="11"/>
        <rFont val="Times New Roman"/>
        <family val="1"/>
      </rPr>
      <t>17</t>
    </r>
  </si>
  <si>
    <t>2018年度印台区社会保险基金支出情况表</t>
  </si>
  <si>
    <t>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</si>
  <si>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</si>
  <si>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</si>
  <si>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</si>
  <si>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</si>
  <si>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附表18</t>
  </si>
  <si>
    <r>
      <rPr>
        <b/>
        <sz val="18"/>
        <rFont val="Times New Roman"/>
        <family val="1"/>
      </rPr>
      <t>2018</t>
    </r>
    <r>
      <rPr>
        <b/>
        <sz val="18"/>
        <rFont val="华文中宋"/>
        <charset val="134"/>
      </rPr>
      <t>年底政府性一般债务限额和余额情况表</t>
    </r>
  </si>
  <si>
    <r>
      <rPr>
        <b/>
        <sz val="11"/>
        <rFont val="宋体"/>
        <charset val="134"/>
      </rPr>
      <t>区</t>
    </r>
    <r>
      <rPr>
        <b/>
        <sz val="11"/>
        <rFont val="Times New Roman"/>
        <family val="1"/>
      </rPr>
      <t xml:space="preserve">  </t>
    </r>
    <r>
      <rPr>
        <b/>
        <sz val="11"/>
        <rFont val="方正新书宋简体"/>
        <charset val="134"/>
      </rPr>
      <t>域</t>
    </r>
  </si>
  <si>
    <t>政府债务限额</t>
  </si>
  <si>
    <t>一般债务</t>
  </si>
  <si>
    <t>期初余额</t>
  </si>
  <si>
    <t>当期增加</t>
  </si>
  <si>
    <t>当期减少</t>
  </si>
  <si>
    <t>期末余额</t>
  </si>
  <si>
    <t>印台区</t>
  </si>
  <si>
    <t>附表19</t>
  </si>
  <si>
    <r>
      <rPr>
        <b/>
        <sz val="18"/>
        <rFont val="Times New Roman"/>
        <family val="1"/>
      </rPr>
      <t>2018</t>
    </r>
    <r>
      <rPr>
        <b/>
        <sz val="18"/>
        <rFont val="华文中宋"/>
        <charset val="134"/>
      </rPr>
      <t>年底政府性专项债务限额和余额情况表</t>
    </r>
  </si>
  <si>
    <t>专项债务</t>
  </si>
  <si>
    <t>备注：我区已属于基层政府，无对下专项转移支付。</t>
    <phoneticPr fontId="42" type="noConversion"/>
  </si>
  <si>
    <t>本年收支结余</t>
    <phoneticPr fontId="42" type="noConversion"/>
  </si>
  <si>
    <t>年末滚存结余</t>
    <phoneticPr fontId="42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</si>
</sst>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178" formatCode="0;_밀"/>
    <numFmt numFmtId="179" formatCode="0.0%"/>
    <numFmt numFmtId="180" formatCode="0;_Ѐ"/>
    <numFmt numFmtId="181" formatCode="0;_蠀"/>
  </numFmts>
  <fonts count="43">
    <font>
      <sz val="12"/>
      <name val="宋体"/>
      <charset val="134"/>
    </font>
    <font>
      <sz val="11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方正新书宋简体"/>
      <charset val="134"/>
    </font>
    <font>
      <b/>
      <sz val="12"/>
      <name val="方正新书宋简体"/>
      <charset val="134"/>
    </font>
    <font>
      <b/>
      <sz val="12"/>
      <name val="宋体"/>
      <charset val="134"/>
    </font>
    <font>
      <b/>
      <sz val="10"/>
      <name val="方正新书宋简体"/>
      <charset val="134"/>
    </font>
    <font>
      <sz val="11"/>
      <name val="方正新书宋简体"/>
      <charset val="134"/>
    </font>
    <font>
      <sz val="11"/>
      <name val="Times New Roman"/>
      <family val="1"/>
    </font>
    <font>
      <sz val="9"/>
      <name val="Times New Roman"/>
      <family val="1"/>
    </font>
    <font>
      <sz val="10"/>
      <name val="宋体"/>
      <charset val="134"/>
    </font>
    <font>
      <sz val="16"/>
      <name val="黑体"/>
      <family val="3"/>
      <charset val="134"/>
    </font>
    <font>
      <sz val="11"/>
      <name val="Times New Roman"/>
      <family val="1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Times New Roman"/>
      <family val="1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8"/>
      <name val="宋体"/>
      <charset val="134"/>
    </font>
    <font>
      <sz val="11"/>
      <color indexed="8"/>
      <name val="Times New Roman"/>
      <family val="1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仿宋_GB2312"/>
      <family val="3"/>
      <charset val="134"/>
    </font>
    <font>
      <sz val="11"/>
      <color indexed="8"/>
      <name val="宋体"/>
      <charset val="134"/>
    </font>
    <font>
      <b/>
      <sz val="18"/>
      <name val="华文中宋"/>
      <charset val="134"/>
    </font>
    <font>
      <sz val="10.5"/>
      <name val="Times New Roman"/>
      <family val="1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9" fontId="36" fillId="0" borderId="0" applyFont="0" applyFill="0" applyBorder="0" applyAlignment="0" applyProtection="0">
      <alignment vertical="center"/>
    </xf>
  </cellStyleXfs>
  <cellXfs count="170">
    <xf numFmtId="0" fontId="0" fillId="0" borderId="0" xfId="0" applyProtection="1"/>
    <xf numFmtId="0" fontId="0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 applyProtection="1">
      <alignment horizontal="center" vertical="center"/>
    </xf>
    <xf numFmtId="177" fontId="11" fillId="2" borderId="5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vertical="center"/>
    </xf>
    <xf numFmtId="0" fontId="7" fillId="2" borderId="0" xfId="0" applyFont="1" applyFill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left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176" fontId="14" fillId="2" borderId="2" xfId="0" applyNumberFormat="1" applyFont="1" applyFill="1" applyBorder="1" applyAlignment="1" applyProtection="1">
      <alignment vertical="center"/>
    </xf>
    <xf numFmtId="0" fontId="15" fillId="2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2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178" fontId="0" fillId="2" borderId="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vertical="center"/>
    </xf>
    <xf numFmtId="179" fontId="16" fillId="2" borderId="2" xfId="1" applyNumberFormat="1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3" fontId="12" fillId="2" borderId="1" xfId="0" applyNumberFormat="1" applyFont="1" applyFill="1" applyBorder="1" applyAlignment="1" applyProtection="1">
      <alignment horizontal="right" vertical="center"/>
    </xf>
    <xf numFmtId="0" fontId="12" fillId="2" borderId="8" xfId="0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</xf>
    <xf numFmtId="0" fontId="12" fillId="2" borderId="1" xfId="0" applyFont="1" applyFill="1" applyBorder="1" applyAlignment="1" applyProtection="1">
      <alignment vertical="center"/>
    </xf>
    <xf numFmtId="0" fontId="1" fillId="2" borderId="0" xfId="0" applyFont="1" applyFill="1" applyProtection="1"/>
    <xf numFmtId="0" fontId="12" fillId="2" borderId="9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17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177" fontId="20" fillId="2" borderId="1" xfId="0" applyNumberFormat="1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vertical="center"/>
    </xf>
    <xf numFmtId="4" fontId="22" fillId="2" borderId="1" xfId="0" applyNumberFormat="1" applyFont="1" applyFill="1" applyBorder="1" applyAlignment="1" applyProtection="1">
      <alignment vertical="center" shrinkToFit="1"/>
    </xf>
    <xf numFmtId="0" fontId="20" fillId="2" borderId="1" xfId="0" applyFont="1" applyFill="1" applyBorder="1" applyAlignment="1" applyProtection="1">
      <alignment vertical="center" wrapText="1" shrinkToFit="1"/>
    </xf>
    <xf numFmtId="0" fontId="19" fillId="2" borderId="1" xfId="0" applyFont="1" applyFill="1" applyBorder="1" applyAlignment="1" applyProtection="1">
      <alignment vertical="center" wrapText="1" shrinkToFit="1"/>
    </xf>
    <xf numFmtId="0" fontId="22" fillId="2" borderId="1" xfId="0" applyFont="1" applyFill="1" applyBorder="1" applyAlignment="1" applyProtection="1">
      <alignment vertical="center" wrapText="1" shrinkToFit="1"/>
    </xf>
    <xf numFmtId="177" fontId="23" fillId="2" borderId="1" xfId="0" applyNumberFormat="1" applyFont="1" applyFill="1" applyBorder="1" applyAlignment="1" applyProtection="1"/>
    <xf numFmtId="177" fontId="24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vertical="center"/>
    </xf>
    <xf numFmtId="0" fontId="25" fillId="2" borderId="1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2" fillId="2" borderId="0" xfId="0" applyFont="1" applyFill="1" applyProtection="1"/>
    <xf numFmtId="0" fontId="27" fillId="2" borderId="1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center" vertical="center" wrapText="1" shrinkToFit="1"/>
    </xf>
    <xf numFmtId="0" fontId="28" fillId="2" borderId="1" xfId="0" applyFont="1" applyFill="1" applyBorder="1" applyAlignment="1" applyProtection="1">
      <alignment horizontal="left" vertical="center" shrinkToFit="1"/>
    </xf>
    <xf numFmtId="0" fontId="29" fillId="2" borderId="1" xfId="0" applyFont="1" applyFill="1" applyBorder="1" applyAlignment="1" applyProtection="1">
      <alignment horizontal="left" vertical="center" shrinkToFit="1"/>
    </xf>
    <xf numFmtId="0" fontId="30" fillId="2" borderId="0" xfId="0" applyFont="1" applyFill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3" fillId="2" borderId="0" xfId="0" applyFont="1" applyFill="1" applyProtection="1"/>
    <xf numFmtId="0" fontId="31" fillId="2" borderId="0" xfId="0" applyFont="1" applyFill="1" applyProtection="1"/>
    <xf numFmtId="0" fontId="3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vertical="center"/>
    </xf>
    <xf numFmtId="10" fontId="10" fillId="2" borderId="2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0" fontId="17" fillId="2" borderId="2" xfId="0" applyNumberFormat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center" vertical="center"/>
    </xf>
    <xf numFmtId="0" fontId="31" fillId="2" borderId="0" xfId="0" applyFont="1" applyFill="1" applyProtection="1">
      <protection locked="0"/>
    </xf>
    <xf numFmtId="179" fontId="31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179" fontId="1" fillId="2" borderId="0" xfId="0" applyNumberFormat="1" applyFont="1" applyFill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180" fontId="10" fillId="2" borderId="1" xfId="0" applyNumberFormat="1" applyFont="1" applyFill="1" applyBorder="1" applyAlignment="1" applyProtection="1">
      <alignment horizontal="right" vertical="center"/>
    </xf>
    <xf numFmtId="0" fontId="10" fillId="2" borderId="11" xfId="0" applyFont="1" applyFill="1" applyBorder="1" applyAlignment="1" applyProtection="1">
      <alignment vertical="center"/>
      <protection locked="0"/>
    </xf>
    <xf numFmtId="180" fontId="32" fillId="2" borderId="1" xfId="0" applyNumberFormat="1" applyFont="1" applyFill="1" applyBorder="1" applyAlignment="1" applyProtection="1">
      <alignment horizontal="right" vertical="center"/>
    </xf>
    <xf numFmtId="181" fontId="10" fillId="2" borderId="1" xfId="0" applyNumberFormat="1" applyFont="1" applyFill="1" applyBorder="1" applyAlignment="1" applyProtection="1">
      <alignment horizontal="right" vertical="center"/>
      <protection locked="0"/>
    </xf>
    <xf numFmtId="181" fontId="32" fillId="2" borderId="1" xfId="0" applyNumberFormat="1" applyFont="1" applyFill="1" applyBorder="1" applyAlignment="1" applyProtection="1">
      <alignment horizontal="right" vertical="center"/>
      <protection locked="0"/>
    </xf>
    <xf numFmtId="181" fontId="10" fillId="2" borderId="1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18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180" fontId="17" fillId="2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3" fontId="0" fillId="2" borderId="0" xfId="0" applyNumberFormat="1" applyFont="1" applyFill="1" applyProtection="1"/>
    <xf numFmtId="0" fontId="0" fillId="2" borderId="1" xfId="0" applyFill="1" applyBorder="1" applyProtection="1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7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center"/>
    </xf>
    <xf numFmtId="0" fontId="28" fillId="2" borderId="1" xfId="0" applyFont="1" applyFill="1" applyBorder="1" applyAlignment="1" applyProtection="1">
      <alignment horizontal="left" vertical="center" shrinkToFit="1"/>
    </xf>
    <xf numFmtId="0" fontId="28" fillId="2" borderId="1" xfId="0" applyFont="1" applyFill="1" applyBorder="1" applyAlignment="1" applyProtection="1">
      <alignment horizontal="center" vertical="center" wrapText="1" shrinkToFit="1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right"/>
    </xf>
    <xf numFmtId="177" fontId="1" fillId="2" borderId="0" xfId="0" applyNumberFormat="1" applyFont="1" applyFill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right" vertical="center"/>
    </xf>
    <xf numFmtId="0" fontId="12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23" sqref="D23"/>
    </sheetView>
  </sheetViews>
  <sheetFormatPr defaultColWidth="9" defaultRowHeight="14.25"/>
  <cols>
    <col min="1" max="1" width="10.375" customWidth="1"/>
    <col min="8" max="8" width="14.625" customWidth="1"/>
    <col min="9" max="9" width="9" hidden="1" customWidth="1"/>
  </cols>
  <sheetData>
    <row r="1" spans="1:9" ht="25.5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ht="18.75">
      <c r="A2" s="121" t="s">
        <v>1</v>
      </c>
      <c r="B2" s="121"/>
      <c r="C2" s="121"/>
      <c r="D2" s="121"/>
      <c r="E2" s="121"/>
      <c r="F2" s="121"/>
      <c r="G2" s="121"/>
      <c r="H2" s="121"/>
      <c r="I2" s="121"/>
    </row>
    <row r="3" spans="1:9">
      <c r="A3" s="126" t="s">
        <v>2</v>
      </c>
      <c r="B3" s="126"/>
      <c r="C3" s="126"/>
      <c r="D3" s="126"/>
      <c r="E3" s="126"/>
      <c r="F3" s="126"/>
      <c r="G3" s="126"/>
      <c r="H3" s="126"/>
      <c r="I3" s="126"/>
    </row>
    <row r="4" spans="1:9">
      <c r="A4" s="126" t="s">
        <v>3</v>
      </c>
      <c r="B4" s="126"/>
      <c r="C4" s="126"/>
      <c r="D4" s="126"/>
      <c r="E4" s="126"/>
      <c r="F4" s="126"/>
      <c r="G4" s="126"/>
      <c r="H4" s="126"/>
      <c r="I4" s="126"/>
    </row>
    <row r="5" spans="1:9">
      <c r="A5" s="126" t="s">
        <v>4</v>
      </c>
      <c r="B5" s="126"/>
      <c r="C5" s="126"/>
      <c r="D5" s="126"/>
      <c r="E5" s="126"/>
      <c r="F5" s="126"/>
      <c r="G5" s="126"/>
      <c r="H5" s="126"/>
      <c r="I5" s="126"/>
    </row>
    <row r="6" spans="1:9">
      <c r="A6" s="126" t="s">
        <v>5</v>
      </c>
      <c r="B6" s="126"/>
      <c r="C6" s="126"/>
      <c r="D6" s="126"/>
      <c r="E6" s="126"/>
      <c r="F6" s="126"/>
      <c r="G6" s="126"/>
      <c r="H6" s="126"/>
      <c r="I6" s="126"/>
    </row>
    <row r="7" spans="1:9">
      <c r="A7" s="126" t="s">
        <v>6</v>
      </c>
      <c r="B7" s="126"/>
      <c r="C7" s="126"/>
      <c r="D7" s="126"/>
      <c r="E7" s="126"/>
      <c r="F7" s="126"/>
      <c r="G7" s="126"/>
      <c r="H7" s="126"/>
      <c r="I7" s="126"/>
    </row>
    <row r="8" spans="1:9">
      <c r="A8" s="126" t="s">
        <v>7</v>
      </c>
      <c r="B8" s="126"/>
      <c r="C8" s="126"/>
      <c r="D8" s="126"/>
      <c r="E8" s="126"/>
      <c r="F8" s="126"/>
      <c r="G8" s="126"/>
      <c r="H8" s="126"/>
      <c r="I8" s="126"/>
    </row>
    <row r="9" spans="1:9">
      <c r="A9" s="126" t="s">
        <v>8</v>
      </c>
      <c r="B9" s="126"/>
      <c r="C9" s="126"/>
      <c r="D9" s="126"/>
      <c r="E9" s="126"/>
      <c r="F9" s="126"/>
      <c r="G9" s="126"/>
      <c r="H9" s="126"/>
      <c r="I9" s="126"/>
    </row>
    <row r="10" spans="1:9" ht="18.75">
      <c r="A10" s="121" t="s">
        <v>9</v>
      </c>
      <c r="B10" s="121"/>
      <c r="C10" s="121"/>
      <c r="D10" s="121"/>
      <c r="E10" s="121"/>
      <c r="F10" s="121"/>
      <c r="G10" s="121"/>
      <c r="H10" s="121"/>
      <c r="I10" s="121"/>
    </row>
    <row r="11" spans="1:9">
      <c r="A11" s="126" t="s">
        <v>10</v>
      </c>
      <c r="B11" s="126"/>
      <c r="C11" s="126"/>
      <c r="D11" s="126"/>
      <c r="E11" s="126"/>
      <c r="F11" s="126"/>
      <c r="G11" s="126"/>
      <c r="H11" s="126"/>
      <c r="I11" s="126"/>
    </row>
    <row r="12" spans="1:9">
      <c r="A12" s="126" t="s">
        <v>11</v>
      </c>
      <c r="B12" s="126"/>
      <c r="C12" s="126"/>
      <c r="D12" s="126"/>
      <c r="E12" s="126"/>
      <c r="F12" s="126"/>
      <c r="G12" s="126"/>
      <c r="H12" s="126"/>
      <c r="I12" s="126"/>
    </row>
    <row r="13" spans="1:9">
      <c r="A13" s="126" t="s">
        <v>12</v>
      </c>
      <c r="B13" s="126"/>
      <c r="C13" s="126"/>
      <c r="D13" s="126"/>
      <c r="E13" s="126"/>
      <c r="F13" s="126"/>
      <c r="G13" s="126"/>
      <c r="H13" s="126"/>
      <c r="I13" s="126"/>
    </row>
    <row r="14" spans="1:9">
      <c r="A14" s="126" t="s">
        <v>13</v>
      </c>
      <c r="B14" s="126"/>
      <c r="C14" s="126"/>
      <c r="D14" s="126"/>
      <c r="E14" s="126"/>
      <c r="F14" s="126"/>
      <c r="G14" s="126"/>
      <c r="H14" s="126"/>
      <c r="I14" s="126"/>
    </row>
    <row r="15" spans="1:9" ht="18.75">
      <c r="A15" s="121" t="s">
        <v>14</v>
      </c>
      <c r="B15" s="121"/>
      <c r="C15" s="121"/>
      <c r="D15" s="121"/>
      <c r="E15" s="121"/>
      <c r="F15" s="121"/>
      <c r="G15" s="121"/>
      <c r="H15" s="121"/>
      <c r="I15" s="121"/>
    </row>
    <row r="16" spans="1:9">
      <c r="A16" s="126" t="s">
        <v>15</v>
      </c>
      <c r="B16" s="126"/>
      <c r="C16" s="126"/>
      <c r="D16" s="126"/>
      <c r="E16" s="126"/>
      <c r="F16" s="126"/>
      <c r="G16" s="126"/>
      <c r="H16" s="126"/>
      <c r="I16" s="126"/>
    </row>
    <row r="17" spans="1:9">
      <c r="A17" s="126" t="s">
        <v>16</v>
      </c>
      <c r="B17" s="126"/>
      <c r="C17" s="126"/>
      <c r="D17" s="126"/>
      <c r="E17" s="126"/>
      <c r="F17" s="126"/>
      <c r="G17" s="126"/>
      <c r="H17" s="126"/>
      <c r="I17" s="126"/>
    </row>
    <row r="18" spans="1:9">
      <c r="A18" s="126" t="s">
        <v>17</v>
      </c>
      <c r="B18" s="126"/>
      <c r="C18" s="126"/>
      <c r="D18" s="126"/>
      <c r="E18" s="126"/>
      <c r="F18" s="126"/>
      <c r="G18" s="126"/>
      <c r="H18" s="126"/>
      <c r="I18" s="126"/>
    </row>
    <row r="19" spans="1:9">
      <c r="A19" s="126" t="s">
        <v>18</v>
      </c>
      <c r="B19" s="126"/>
      <c r="C19" s="126"/>
      <c r="D19" s="126"/>
      <c r="E19" s="126"/>
      <c r="F19" s="126"/>
      <c r="G19" s="126"/>
      <c r="H19" s="126"/>
      <c r="I19" s="126"/>
    </row>
    <row r="20" spans="1:9" ht="18.75">
      <c r="A20" s="121" t="s">
        <v>19</v>
      </c>
      <c r="B20" s="121"/>
      <c r="C20" s="121"/>
      <c r="D20" s="121"/>
      <c r="E20" s="121"/>
      <c r="F20" s="121"/>
      <c r="G20" s="121"/>
      <c r="H20" s="121"/>
      <c r="I20" s="121"/>
    </row>
    <row r="21" spans="1:9">
      <c r="A21" s="126" t="s">
        <v>20</v>
      </c>
      <c r="B21" s="126"/>
      <c r="C21" s="126"/>
      <c r="D21" s="126"/>
      <c r="E21" s="126"/>
      <c r="F21" s="126"/>
      <c r="G21" s="126"/>
      <c r="H21" s="126"/>
      <c r="I21" s="126"/>
    </row>
    <row r="22" spans="1:9">
      <c r="A22" s="126" t="s">
        <v>21</v>
      </c>
      <c r="B22" s="126"/>
      <c r="C22" s="126"/>
      <c r="D22" s="126"/>
      <c r="E22" s="126"/>
      <c r="F22" s="126"/>
      <c r="G22" s="126"/>
      <c r="H22" s="126"/>
      <c r="I22" s="126"/>
    </row>
    <row r="23" spans="1:9" ht="18.75">
      <c r="A23" s="121" t="s">
        <v>22</v>
      </c>
      <c r="B23" s="121"/>
      <c r="C23" s="121"/>
      <c r="D23" s="121"/>
      <c r="E23" s="121"/>
      <c r="F23" s="121"/>
      <c r="G23" s="121"/>
      <c r="H23" s="121"/>
      <c r="I23" s="121"/>
    </row>
    <row r="24" spans="1:9">
      <c r="A24" s="125" t="s">
        <v>23</v>
      </c>
      <c r="B24" s="125"/>
      <c r="C24" s="125"/>
      <c r="D24" s="125"/>
      <c r="E24" s="125"/>
      <c r="F24" s="125"/>
      <c r="G24" s="125"/>
      <c r="H24" s="125"/>
      <c r="I24" s="122"/>
    </row>
    <row r="25" spans="1:9">
      <c r="A25" s="125" t="s">
        <v>24</v>
      </c>
      <c r="B25" s="125"/>
      <c r="C25" s="125"/>
      <c r="D25" s="125"/>
      <c r="E25" s="125"/>
      <c r="F25" s="125"/>
      <c r="G25" s="125"/>
      <c r="H25" s="125"/>
      <c r="I25" s="122"/>
    </row>
  </sheetData>
  <mergeCells count="20">
    <mergeCell ref="A12:I12"/>
    <mergeCell ref="A1:I1"/>
    <mergeCell ref="A3:I3"/>
    <mergeCell ref="A4:I4"/>
    <mergeCell ref="A5:I5"/>
    <mergeCell ref="A6:I6"/>
    <mergeCell ref="A7:I7"/>
    <mergeCell ref="A8:I8"/>
    <mergeCell ref="A9:I9"/>
    <mergeCell ref="A11:I11"/>
    <mergeCell ref="A25:H25"/>
    <mergeCell ref="A13:I13"/>
    <mergeCell ref="A14:I14"/>
    <mergeCell ref="A16:I16"/>
    <mergeCell ref="A17:I17"/>
    <mergeCell ref="A18:I18"/>
    <mergeCell ref="A19:I19"/>
    <mergeCell ref="A21:I21"/>
    <mergeCell ref="A22:I22"/>
    <mergeCell ref="A24:H24"/>
  </mergeCells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B31" sqref="B31"/>
    </sheetView>
  </sheetViews>
  <sheetFormatPr defaultRowHeight="14.25"/>
  <cols>
    <col min="1" max="1" width="30.375" style="1" customWidth="1"/>
    <col min="2" max="2" width="15" style="1" customWidth="1"/>
    <col min="3" max="3" width="11.875" style="1" customWidth="1"/>
    <col min="4" max="4" width="12.25" style="1" customWidth="1"/>
    <col min="5" max="5" width="11.75" style="1" customWidth="1"/>
    <col min="6" max="6" width="19.5" style="1" customWidth="1"/>
    <col min="7" max="16384" width="9" style="2"/>
  </cols>
  <sheetData>
    <row r="1" spans="1:6" ht="21" customHeight="1">
      <c r="A1" s="78" t="s">
        <v>25</v>
      </c>
      <c r="B1" s="81"/>
      <c r="C1" s="102"/>
      <c r="D1" s="102"/>
      <c r="E1" s="102"/>
      <c r="F1" s="103"/>
    </row>
    <row r="2" spans="1:6" ht="21.75" customHeight="1">
      <c r="A2" s="128" t="s">
        <v>26</v>
      </c>
      <c r="B2" s="129"/>
      <c r="C2" s="129"/>
      <c r="D2" s="129"/>
      <c r="E2" s="129"/>
      <c r="F2" s="129"/>
    </row>
    <row r="3" spans="1:6">
      <c r="A3" s="28"/>
      <c r="B3" s="28"/>
      <c r="C3" s="104"/>
      <c r="D3" s="104"/>
      <c r="E3" s="104"/>
      <c r="F3" s="105" t="s">
        <v>27</v>
      </c>
    </row>
    <row r="4" spans="1:6" ht="15">
      <c r="A4" s="132" t="s">
        <v>28</v>
      </c>
      <c r="B4" s="134" t="s">
        <v>29</v>
      </c>
      <c r="C4" s="130" t="s">
        <v>30</v>
      </c>
      <c r="D4" s="131"/>
      <c r="E4" s="131"/>
      <c r="F4" s="136" t="s">
        <v>31</v>
      </c>
    </row>
    <row r="5" spans="1:6" ht="15">
      <c r="A5" s="133"/>
      <c r="B5" s="135"/>
      <c r="C5" s="107" t="s">
        <v>32</v>
      </c>
      <c r="D5" s="108" t="s">
        <v>33</v>
      </c>
      <c r="E5" s="108" t="s">
        <v>34</v>
      </c>
      <c r="F5" s="137"/>
    </row>
    <row r="6" spans="1:6" ht="15">
      <c r="A6" s="109" t="s">
        <v>35</v>
      </c>
      <c r="B6" s="110">
        <f>SUM(B7:B19)</f>
        <v>11026</v>
      </c>
      <c r="C6" s="110">
        <f>SUM(C7:C19)</f>
        <v>11080</v>
      </c>
      <c r="D6" s="110">
        <f>SUM(D7:D19)</f>
        <v>11080</v>
      </c>
      <c r="E6" s="110">
        <f>SUM(E7:E19)</f>
        <v>12306</v>
      </c>
      <c r="F6" s="90">
        <f>(E6-B6)/B6</f>
        <v>0.11608924360602201</v>
      </c>
    </row>
    <row r="7" spans="1:6" ht="15">
      <c r="A7" s="111" t="s">
        <v>36</v>
      </c>
      <c r="B7" s="112">
        <v>2916</v>
      </c>
      <c r="C7" s="113">
        <v>4898</v>
      </c>
      <c r="D7" s="112">
        <v>4898</v>
      </c>
      <c r="E7" s="112">
        <v>4856</v>
      </c>
      <c r="F7" s="90">
        <f t="shared" ref="F7:F27" si="0">(E7-B7)/B7</f>
        <v>0.66529492455418404</v>
      </c>
    </row>
    <row r="8" spans="1:6" ht="15">
      <c r="A8" s="111" t="s">
        <v>37</v>
      </c>
      <c r="B8" s="112">
        <v>116</v>
      </c>
      <c r="C8" s="113">
        <v>295</v>
      </c>
      <c r="D8" s="112">
        <v>295</v>
      </c>
      <c r="E8" s="112">
        <v>272</v>
      </c>
      <c r="F8" s="90">
        <f t="shared" si="0"/>
        <v>1.3448275862068999</v>
      </c>
    </row>
    <row r="9" spans="1:6" ht="15">
      <c r="A9" s="111" t="s">
        <v>38</v>
      </c>
      <c r="B9" s="114">
        <v>251</v>
      </c>
      <c r="C9" s="113">
        <v>462</v>
      </c>
      <c r="D9" s="114">
        <v>462</v>
      </c>
      <c r="E9" s="114">
        <v>351</v>
      </c>
      <c r="F9" s="90">
        <f t="shared" si="0"/>
        <v>0.39840637450199201</v>
      </c>
    </row>
    <row r="10" spans="1:6" ht="15">
      <c r="A10" s="111" t="s">
        <v>39</v>
      </c>
      <c r="B10" s="114">
        <v>1123</v>
      </c>
      <c r="C10" s="113">
        <v>1216</v>
      </c>
      <c r="D10" s="114">
        <v>1216</v>
      </c>
      <c r="E10" s="114">
        <v>2496</v>
      </c>
      <c r="F10" s="90">
        <f t="shared" si="0"/>
        <v>1.22261798753339</v>
      </c>
    </row>
    <row r="11" spans="1:6" ht="15">
      <c r="A11" s="111" t="s">
        <v>40</v>
      </c>
      <c r="B11" s="113">
        <v>477</v>
      </c>
      <c r="C11" s="113">
        <v>649</v>
      </c>
      <c r="D11" s="113">
        <v>649</v>
      </c>
      <c r="E11" s="113">
        <v>1340</v>
      </c>
      <c r="F11" s="90">
        <f t="shared" si="0"/>
        <v>1.8092243186582799</v>
      </c>
    </row>
    <row r="12" spans="1:6" ht="15">
      <c r="A12" s="111" t="s">
        <v>41</v>
      </c>
      <c r="B12" s="113">
        <v>110</v>
      </c>
      <c r="C12" s="113">
        <v>271</v>
      </c>
      <c r="D12" s="113">
        <v>271</v>
      </c>
      <c r="E12" s="113">
        <v>136</v>
      </c>
      <c r="F12" s="90">
        <f t="shared" si="0"/>
        <v>0.236363636363636</v>
      </c>
    </row>
    <row r="13" spans="1:6" ht="15">
      <c r="A13" s="111" t="s">
        <v>42</v>
      </c>
      <c r="B13" s="113">
        <v>192</v>
      </c>
      <c r="C13" s="113">
        <v>312</v>
      </c>
      <c r="D13" s="113">
        <v>312</v>
      </c>
      <c r="E13" s="113">
        <v>197</v>
      </c>
      <c r="F13" s="90">
        <f t="shared" si="0"/>
        <v>2.6041666666666699E-2</v>
      </c>
    </row>
    <row r="14" spans="1:6" ht="15">
      <c r="A14" s="111" t="s">
        <v>43</v>
      </c>
      <c r="B14" s="113">
        <v>63</v>
      </c>
      <c r="C14" s="113">
        <v>150</v>
      </c>
      <c r="D14" s="113">
        <v>150</v>
      </c>
      <c r="E14" s="113">
        <v>52</v>
      </c>
      <c r="F14" s="90">
        <f t="shared" si="0"/>
        <v>-0.17460317460317501</v>
      </c>
    </row>
    <row r="15" spans="1:6" ht="15">
      <c r="A15" s="111" t="s">
        <v>44</v>
      </c>
      <c r="B15" s="113">
        <v>49</v>
      </c>
      <c r="C15" s="113">
        <v>313</v>
      </c>
      <c r="D15" s="113">
        <v>313</v>
      </c>
      <c r="E15" s="113">
        <v>68</v>
      </c>
      <c r="F15" s="90">
        <f t="shared" si="0"/>
        <v>0.38775510204081598</v>
      </c>
    </row>
    <row r="16" spans="1:6" ht="15">
      <c r="A16" s="111" t="s">
        <v>45</v>
      </c>
      <c r="B16" s="113">
        <v>351</v>
      </c>
      <c r="C16" s="113">
        <v>575</v>
      </c>
      <c r="D16" s="113">
        <v>575</v>
      </c>
      <c r="E16" s="113">
        <v>386</v>
      </c>
      <c r="F16" s="90">
        <f t="shared" si="0"/>
        <v>9.9715099715099703E-2</v>
      </c>
    </row>
    <row r="17" spans="1:6" ht="15">
      <c r="A17" s="111" t="s">
        <v>46</v>
      </c>
      <c r="B17" s="113">
        <v>3</v>
      </c>
      <c r="C17" s="113">
        <v>304</v>
      </c>
      <c r="D17" s="113">
        <v>304</v>
      </c>
      <c r="E17" s="113">
        <v>10</v>
      </c>
      <c r="F17" s="90">
        <f t="shared" si="0"/>
        <v>2.3333333333333299</v>
      </c>
    </row>
    <row r="18" spans="1:6" ht="15">
      <c r="A18" s="111" t="s">
        <v>47</v>
      </c>
      <c r="B18" s="113">
        <v>5375</v>
      </c>
      <c r="C18" s="113">
        <v>1615</v>
      </c>
      <c r="D18" s="113">
        <v>1615</v>
      </c>
      <c r="E18" s="113">
        <v>2141</v>
      </c>
      <c r="F18" s="90">
        <f t="shared" si="0"/>
        <v>-0.60167441860465098</v>
      </c>
    </row>
    <row r="19" spans="1:6" ht="15">
      <c r="A19" s="109" t="s">
        <v>48</v>
      </c>
      <c r="B19" s="113">
        <v>0</v>
      </c>
      <c r="C19" s="113">
        <v>20</v>
      </c>
      <c r="D19" s="113">
        <v>20</v>
      </c>
      <c r="E19" s="113">
        <v>1</v>
      </c>
      <c r="F19" s="90"/>
    </row>
    <row r="20" spans="1:6" ht="15">
      <c r="A20" s="109" t="s">
        <v>49</v>
      </c>
      <c r="B20" s="88">
        <v>4695</v>
      </c>
      <c r="C20" s="115">
        <v>5970</v>
      </c>
      <c r="D20" s="88">
        <v>5970</v>
      </c>
      <c r="E20" s="88">
        <v>4853</v>
      </c>
      <c r="F20" s="90">
        <f t="shared" si="0"/>
        <v>3.3652822151224698E-2</v>
      </c>
    </row>
    <row r="21" spans="1:6" ht="14.25" customHeight="1">
      <c r="A21" s="111" t="s">
        <v>50</v>
      </c>
      <c r="B21" s="116">
        <v>920</v>
      </c>
      <c r="C21" s="113">
        <v>1250</v>
      </c>
      <c r="D21" s="116">
        <v>1250</v>
      </c>
      <c r="E21" s="116">
        <v>329</v>
      </c>
      <c r="F21" s="90">
        <f t="shared" si="0"/>
        <v>-0.64239130434782599</v>
      </c>
    </row>
    <row r="22" spans="1:6" ht="14.25" customHeight="1">
      <c r="A22" s="111" t="s">
        <v>51</v>
      </c>
      <c r="B22" s="116">
        <v>227</v>
      </c>
      <c r="C22" s="113">
        <v>0</v>
      </c>
      <c r="D22" s="116">
        <v>0</v>
      </c>
      <c r="E22" s="116">
        <v>404</v>
      </c>
      <c r="F22" s="90">
        <f t="shared" si="0"/>
        <v>0.77973568281938299</v>
      </c>
    </row>
    <row r="23" spans="1:6" ht="14.25" customHeight="1">
      <c r="A23" s="111" t="s">
        <v>52</v>
      </c>
      <c r="B23" s="116">
        <v>0</v>
      </c>
      <c r="C23" s="113">
        <v>0</v>
      </c>
      <c r="D23" s="116">
        <v>0</v>
      </c>
      <c r="E23" s="116">
        <v>0</v>
      </c>
      <c r="F23" s="90"/>
    </row>
    <row r="24" spans="1:6" ht="38.1" customHeight="1">
      <c r="A24" s="117" t="s">
        <v>53</v>
      </c>
      <c r="B24" s="116">
        <v>378</v>
      </c>
      <c r="C24" s="118">
        <v>0</v>
      </c>
      <c r="D24" s="119">
        <v>0</v>
      </c>
      <c r="E24" s="116">
        <v>760</v>
      </c>
      <c r="F24" s="90">
        <f t="shared" si="0"/>
        <v>1.01058201058201</v>
      </c>
    </row>
    <row r="25" spans="1:6" ht="15">
      <c r="A25" s="111" t="s">
        <v>54</v>
      </c>
      <c r="B25" s="116">
        <v>427</v>
      </c>
      <c r="C25" s="113">
        <v>420</v>
      </c>
      <c r="D25" s="116">
        <v>420</v>
      </c>
      <c r="E25" s="116">
        <v>689</v>
      </c>
      <c r="F25" s="90">
        <f t="shared" si="0"/>
        <v>0.61358313817330201</v>
      </c>
    </row>
    <row r="26" spans="1:6" ht="15">
      <c r="A26" s="111" t="s">
        <v>55</v>
      </c>
      <c r="B26" s="116">
        <v>2743</v>
      </c>
      <c r="C26" s="113">
        <v>4300</v>
      </c>
      <c r="D26" s="116">
        <v>4300</v>
      </c>
      <c r="E26" s="116">
        <v>2671</v>
      </c>
      <c r="F26" s="90">
        <f t="shared" si="0"/>
        <v>-2.6248632883704E-2</v>
      </c>
    </row>
    <row r="27" spans="1:6" ht="15">
      <c r="A27" s="106" t="s">
        <v>56</v>
      </c>
      <c r="B27" s="120">
        <f>B6+B20</f>
        <v>15721</v>
      </c>
      <c r="C27" s="120">
        <f>C6+C20</f>
        <v>17050</v>
      </c>
      <c r="D27" s="120">
        <f>D6+D20</f>
        <v>17050</v>
      </c>
      <c r="E27" s="120">
        <f>E6+E20</f>
        <v>17159</v>
      </c>
      <c r="F27" s="90">
        <f t="shared" si="0"/>
        <v>9.1470008269194103E-2</v>
      </c>
    </row>
  </sheetData>
  <mergeCells count="5">
    <mergeCell ref="A2:F2"/>
    <mergeCell ref="C4:E4"/>
    <mergeCell ref="A4:A5"/>
    <mergeCell ref="B4:B5"/>
    <mergeCell ref="F4:F5"/>
  </mergeCells>
  <phoneticPr fontId="42" type="noConversion"/>
  <pageMargins left="0.74791666666666701" right="0.74791666666666701" top="1" bottom="1" header="0.5" footer="0.5"/>
  <pageSetup paperSize="9" firstPageNumber="0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37" sqref="E37"/>
    </sheetView>
  </sheetViews>
  <sheetFormatPr defaultRowHeight="14.25"/>
  <cols>
    <col min="1" max="1" width="0.125" style="1" customWidth="1"/>
    <col min="2" max="2" width="33" style="1" customWidth="1"/>
    <col min="3" max="3" width="15.125" style="1" customWidth="1"/>
    <col min="4" max="4" width="13.125" style="1" customWidth="1"/>
    <col min="5" max="5" width="13.5" style="1" customWidth="1"/>
    <col min="6" max="6" width="12" style="1" customWidth="1"/>
    <col min="7" max="7" width="15.625" style="1" customWidth="1"/>
    <col min="8" max="8" width="26.875" style="1" hidden="1" customWidth="1"/>
    <col min="9" max="16384" width="9" style="2"/>
  </cols>
  <sheetData>
    <row r="1" spans="1:8" ht="21" customHeight="1">
      <c r="A1" s="82"/>
      <c r="B1" s="78" t="s">
        <v>57</v>
      </c>
      <c r="C1" s="82"/>
      <c r="D1" s="82"/>
      <c r="E1" s="82"/>
      <c r="F1" s="82"/>
      <c r="G1" s="82"/>
      <c r="H1" s="83"/>
    </row>
    <row r="2" spans="1:8" ht="21.75" customHeight="1">
      <c r="A2" s="138" t="s">
        <v>58</v>
      </c>
      <c r="B2" s="139"/>
      <c r="C2" s="139"/>
      <c r="D2" s="139"/>
      <c r="E2" s="139"/>
      <c r="F2" s="139"/>
      <c r="G2" s="139"/>
      <c r="H2" s="139"/>
    </row>
    <row r="3" spans="1:8" ht="15" customHeight="1">
      <c r="A3" s="84"/>
      <c r="B3" s="84"/>
      <c r="C3" s="84"/>
      <c r="D3" s="84"/>
      <c r="E3" s="84"/>
      <c r="F3" s="84"/>
      <c r="G3" s="140" t="s">
        <v>27</v>
      </c>
      <c r="H3" s="140"/>
    </row>
    <row r="4" spans="1:8" ht="19.5" customHeight="1">
      <c r="A4" s="143" t="s">
        <v>59</v>
      </c>
      <c r="B4" s="145" t="s">
        <v>60</v>
      </c>
      <c r="C4" s="147" t="s">
        <v>61</v>
      </c>
      <c r="D4" s="141" t="s">
        <v>62</v>
      </c>
      <c r="E4" s="142"/>
      <c r="F4" s="142"/>
      <c r="G4" s="136" t="s">
        <v>31</v>
      </c>
      <c r="H4" s="150" t="s">
        <v>59</v>
      </c>
    </row>
    <row r="5" spans="1:8">
      <c r="A5" s="144"/>
      <c r="B5" s="146"/>
      <c r="C5" s="148"/>
      <c r="D5" s="31" t="s">
        <v>63</v>
      </c>
      <c r="E5" s="31" t="s">
        <v>33</v>
      </c>
      <c r="F5" s="85" t="s">
        <v>34</v>
      </c>
      <c r="G5" s="149"/>
      <c r="H5" s="151"/>
    </row>
    <row r="6" spans="1:8" ht="15">
      <c r="A6" s="86"/>
      <c r="B6" s="87" t="s">
        <v>64</v>
      </c>
      <c r="C6" s="88">
        <v>18958</v>
      </c>
      <c r="D6" s="88">
        <v>14872</v>
      </c>
      <c r="E6" s="89">
        <v>18833</v>
      </c>
      <c r="F6" s="88">
        <v>18703</v>
      </c>
      <c r="G6" s="90">
        <f>(F6-C6)/C6</f>
        <v>-1.34507859478848E-2</v>
      </c>
      <c r="H6" s="91"/>
    </row>
    <row r="7" spans="1:8" ht="15">
      <c r="A7" s="92"/>
      <c r="B7" s="87" t="s">
        <v>65</v>
      </c>
      <c r="C7" s="93"/>
      <c r="D7" s="88">
        <v>25</v>
      </c>
      <c r="E7" s="94"/>
      <c r="F7" s="93"/>
      <c r="G7" s="90"/>
      <c r="H7" s="91"/>
    </row>
    <row r="8" spans="1:8" ht="15">
      <c r="A8" s="86"/>
      <c r="B8" s="95" t="s">
        <v>66</v>
      </c>
      <c r="C8" s="88">
        <v>6767</v>
      </c>
      <c r="D8" s="88">
        <v>5165</v>
      </c>
      <c r="E8" s="88">
        <v>5315</v>
      </c>
      <c r="F8" s="88">
        <v>5315</v>
      </c>
      <c r="G8" s="90">
        <f t="shared" ref="G8:G19" si="0">(F8-C8)/C8</f>
        <v>-0.21457071080242399</v>
      </c>
      <c r="H8" s="91"/>
    </row>
    <row r="9" spans="1:8" ht="15">
      <c r="A9" s="86"/>
      <c r="B9" s="96" t="s">
        <v>67</v>
      </c>
      <c r="C9" s="88">
        <v>36971</v>
      </c>
      <c r="D9" s="88">
        <v>21274</v>
      </c>
      <c r="E9" s="89">
        <v>34007</v>
      </c>
      <c r="F9" s="88">
        <v>34007</v>
      </c>
      <c r="G9" s="90">
        <f t="shared" si="0"/>
        <v>-8.0170944794568696E-2</v>
      </c>
      <c r="H9" s="91"/>
    </row>
    <row r="10" spans="1:8" ht="15">
      <c r="A10" s="86"/>
      <c r="B10" s="95" t="s">
        <v>68</v>
      </c>
      <c r="C10" s="88">
        <v>564</v>
      </c>
      <c r="D10" s="88">
        <v>97</v>
      </c>
      <c r="E10" s="89">
        <v>129</v>
      </c>
      <c r="F10" s="88">
        <v>129</v>
      </c>
      <c r="G10" s="90">
        <f t="shared" si="0"/>
        <v>-0.77127659574468099</v>
      </c>
      <c r="H10" s="91"/>
    </row>
    <row r="11" spans="1:8" ht="15">
      <c r="A11" s="86"/>
      <c r="B11" s="87" t="s">
        <v>69</v>
      </c>
      <c r="C11" s="88">
        <v>2182</v>
      </c>
      <c r="D11" s="88">
        <v>1437</v>
      </c>
      <c r="E11" s="89">
        <v>1958</v>
      </c>
      <c r="F11" s="88">
        <v>1898</v>
      </c>
      <c r="G11" s="90">
        <f t="shared" si="0"/>
        <v>-0.130155820348304</v>
      </c>
      <c r="H11" s="91"/>
    </row>
    <row r="12" spans="1:8" ht="15">
      <c r="A12" s="92"/>
      <c r="B12" s="87" t="s">
        <v>70</v>
      </c>
      <c r="C12" s="88">
        <v>16909</v>
      </c>
      <c r="D12" s="88">
        <v>27412</v>
      </c>
      <c r="E12" s="89">
        <v>34498</v>
      </c>
      <c r="F12" s="88">
        <v>34498</v>
      </c>
      <c r="G12" s="90">
        <f t="shared" si="0"/>
        <v>1.0402152699745699</v>
      </c>
      <c r="H12" s="91"/>
    </row>
    <row r="13" spans="1:8" ht="15">
      <c r="A13" s="86"/>
      <c r="B13" s="87" t="s">
        <v>71</v>
      </c>
      <c r="C13" s="88">
        <v>9603</v>
      </c>
      <c r="D13" s="88">
        <v>8756</v>
      </c>
      <c r="E13" s="89">
        <v>11868</v>
      </c>
      <c r="F13" s="88">
        <v>11538</v>
      </c>
      <c r="G13" s="90">
        <f t="shared" si="0"/>
        <v>0.201499531396439</v>
      </c>
      <c r="H13" s="91"/>
    </row>
    <row r="14" spans="1:8" ht="15">
      <c r="A14" s="86"/>
      <c r="B14" s="87" t="s">
        <v>72</v>
      </c>
      <c r="C14" s="88">
        <v>14000</v>
      </c>
      <c r="D14" s="88">
        <v>1527</v>
      </c>
      <c r="E14" s="89">
        <v>3214</v>
      </c>
      <c r="F14" s="88">
        <v>3214</v>
      </c>
      <c r="G14" s="90">
        <f t="shared" si="0"/>
        <v>-0.77042857142857102</v>
      </c>
      <c r="H14" s="91"/>
    </row>
    <row r="15" spans="1:8" ht="15">
      <c r="A15" s="92"/>
      <c r="B15" s="87" t="s">
        <v>73</v>
      </c>
      <c r="C15" s="88">
        <v>3144</v>
      </c>
      <c r="D15" s="88">
        <v>1799</v>
      </c>
      <c r="E15" s="89">
        <v>2927</v>
      </c>
      <c r="F15" s="88">
        <v>2927</v>
      </c>
      <c r="G15" s="90">
        <f t="shared" si="0"/>
        <v>-6.9020356234096705E-2</v>
      </c>
      <c r="H15" s="91"/>
    </row>
    <row r="16" spans="1:8" ht="15">
      <c r="A16" s="86"/>
      <c r="B16" s="87" t="s">
        <v>74</v>
      </c>
      <c r="C16" s="88">
        <v>34167</v>
      </c>
      <c r="D16" s="88">
        <v>22382</v>
      </c>
      <c r="E16" s="89">
        <v>41400</v>
      </c>
      <c r="F16" s="88">
        <v>41310</v>
      </c>
      <c r="G16" s="90">
        <f t="shared" si="0"/>
        <v>0.20906137501097499</v>
      </c>
      <c r="H16" s="91"/>
    </row>
    <row r="17" spans="1:8" ht="15">
      <c r="A17" s="86"/>
      <c r="B17" s="87" t="s">
        <v>75</v>
      </c>
      <c r="C17" s="88">
        <v>1844</v>
      </c>
      <c r="D17" s="88">
        <v>602</v>
      </c>
      <c r="E17" s="89">
        <v>4481</v>
      </c>
      <c r="F17" s="88">
        <v>4481</v>
      </c>
      <c r="G17" s="90">
        <f t="shared" si="0"/>
        <v>1.4300433839479401</v>
      </c>
      <c r="H17" s="91"/>
    </row>
    <row r="18" spans="1:8" ht="15">
      <c r="A18" s="86"/>
      <c r="B18" s="87" t="s">
        <v>76</v>
      </c>
      <c r="C18" s="88">
        <v>453</v>
      </c>
      <c r="D18" s="88">
        <v>792</v>
      </c>
      <c r="E18" s="89">
        <v>599</v>
      </c>
      <c r="F18" s="88">
        <v>599</v>
      </c>
      <c r="G18" s="90">
        <f t="shared" si="0"/>
        <v>0.322295805739514</v>
      </c>
      <c r="H18" s="91"/>
    </row>
    <row r="19" spans="1:8" ht="15">
      <c r="A19" s="86"/>
      <c r="B19" s="87" t="s">
        <v>77</v>
      </c>
      <c r="C19" s="88">
        <v>659</v>
      </c>
      <c r="D19" s="88">
        <v>323</v>
      </c>
      <c r="E19" s="89">
        <v>224</v>
      </c>
      <c r="F19" s="88">
        <v>187</v>
      </c>
      <c r="G19" s="90">
        <f t="shared" si="0"/>
        <v>-0.71623672230652502</v>
      </c>
      <c r="H19" s="91"/>
    </row>
    <row r="20" spans="1:8" ht="15">
      <c r="A20" s="86"/>
      <c r="B20" s="87" t="s">
        <v>78</v>
      </c>
      <c r="C20" s="88"/>
      <c r="D20" s="88"/>
      <c r="E20" s="89">
        <v>95</v>
      </c>
      <c r="F20" s="88"/>
      <c r="G20" s="90"/>
      <c r="H20" s="91"/>
    </row>
    <row r="21" spans="1:8" ht="15">
      <c r="A21" s="86"/>
      <c r="B21" s="87" t="s">
        <v>79</v>
      </c>
      <c r="C21" s="88">
        <v>2094</v>
      </c>
      <c r="D21" s="88">
        <v>12593</v>
      </c>
      <c r="E21" s="89">
        <v>1823</v>
      </c>
      <c r="F21" s="88">
        <v>1823</v>
      </c>
      <c r="G21" s="90">
        <f>(F21-C21)/C21</f>
        <v>-0.12941738299904501</v>
      </c>
      <c r="H21" s="91"/>
    </row>
    <row r="22" spans="1:8" ht="15">
      <c r="A22" s="86"/>
      <c r="B22" s="87" t="s">
        <v>80</v>
      </c>
      <c r="C22" s="88">
        <v>2476</v>
      </c>
      <c r="D22" s="88">
        <v>9169</v>
      </c>
      <c r="E22" s="89">
        <v>5638</v>
      </c>
      <c r="F22" s="88">
        <v>5638</v>
      </c>
      <c r="G22" s="90">
        <f>(F22-C22)/C22</f>
        <v>1.2770597738287599</v>
      </c>
      <c r="H22" s="91"/>
    </row>
    <row r="23" spans="1:8" ht="15">
      <c r="A23" s="86"/>
      <c r="B23" s="87" t="s">
        <v>81</v>
      </c>
      <c r="C23" s="88">
        <v>318</v>
      </c>
      <c r="D23" s="88">
        <v>330</v>
      </c>
      <c r="E23" s="89">
        <v>1978</v>
      </c>
      <c r="F23" s="88">
        <v>1978</v>
      </c>
      <c r="G23" s="90">
        <f>(F23-C23)/C23</f>
        <v>5.2201257861635204</v>
      </c>
      <c r="H23" s="91"/>
    </row>
    <row r="24" spans="1:8" ht="15">
      <c r="A24" s="86"/>
      <c r="B24" s="87" t="s">
        <v>82</v>
      </c>
      <c r="C24" s="88">
        <v>402</v>
      </c>
      <c r="D24" s="93"/>
      <c r="E24" s="89">
        <v>842</v>
      </c>
      <c r="F24" s="88">
        <v>842</v>
      </c>
      <c r="G24" s="90">
        <f>(F24-C24)/C24</f>
        <v>1.0945273631840799</v>
      </c>
      <c r="H24" s="91"/>
    </row>
    <row r="25" spans="1:8" ht="15">
      <c r="A25" s="86"/>
      <c r="B25" s="87" t="s">
        <v>83</v>
      </c>
      <c r="C25" s="93">
        <v>0</v>
      </c>
      <c r="D25" s="88">
        <v>1400</v>
      </c>
      <c r="E25" s="89"/>
      <c r="F25" s="93"/>
      <c r="G25" s="90"/>
      <c r="H25" s="91"/>
    </row>
    <row r="26" spans="1:8" ht="15">
      <c r="A26" s="86"/>
      <c r="B26" s="87" t="s">
        <v>84</v>
      </c>
      <c r="C26" s="88">
        <v>90</v>
      </c>
      <c r="D26" s="88">
        <v>4419</v>
      </c>
      <c r="E26" s="89">
        <v>120</v>
      </c>
      <c r="F26" s="88">
        <v>120</v>
      </c>
      <c r="G26" s="90">
        <f>(F26-C26)/C26</f>
        <v>0.33333333333333298</v>
      </c>
      <c r="H26" s="91"/>
    </row>
    <row r="27" spans="1:8" ht="15">
      <c r="A27" s="86"/>
      <c r="B27" s="87" t="s">
        <v>85</v>
      </c>
      <c r="C27" s="88">
        <v>11</v>
      </c>
      <c r="D27" s="88"/>
      <c r="E27" s="89">
        <v>11</v>
      </c>
      <c r="F27" s="88">
        <v>11</v>
      </c>
      <c r="G27" s="90"/>
      <c r="H27" s="91"/>
    </row>
    <row r="28" spans="1:8">
      <c r="A28" s="97"/>
      <c r="B28" s="98" t="s">
        <v>86</v>
      </c>
      <c r="C28" s="99">
        <f>SUM(C6:C27)</f>
        <v>151612</v>
      </c>
      <c r="D28" s="99">
        <f>SUM(D6:D27)</f>
        <v>134374</v>
      </c>
      <c r="E28" s="99">
        <f>SUM(E6:E27)</f>
        <v>169960</v>
      </c>
      <c r="F28" s="99">
        <f>SUM(F6:F27)</f>
        <v>169218</v>
      </c>
      <c r="G28" s="100">
        <f>(F28-C28)/C28</f>
        <v>0.116125372661795</v>
      </c>
      <c r="H28" s="101"/>
    </row>
  </sheetData>
  <mergeCells count="8">
    <mergeCell ref="A2:H2"/>
    <mergeCell ref="G3:H3"/>
    <mergeCell ref="D4:F4"/>
    <mergeCell ref="A4:A5"/>
    <mergeCell ref="B4:B5"/>
    <mergeCell ref="C4:C5"/>
    <mergeCell ref="G4:G5"/>
    <mergeCell ref="H4:H5"/>
  </mergeCells>
  <phoneticPr fontId="42" type="noConversion"/>
  <pageMargins left="0.74791666666666701" right="0.74791666666666701" top="1" bottom="1" header="0.5" footer="0.5"/>
  <pageSetup paperSize="9" firstPageNumber="0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84"/>
  <sheetViews>
    <sheetView showGridLines="0" showZeros="0" workbookViewId="0">
      <selection activeCell="E15" sqref="E15"/>
    </sheetView>
  </sheetViews>
  <sheetFormatPr defaultColWidth="9.125" defaultRowHeight="14.25"/>
  <cols>
    <col min="1" max="1" width="9.125" style="73" customWidth="1"/>
    <col min="2" max="2" width="33.75" style="1" customWidth="1"/>
    <col min="3" max="3" width="29" style="1" customWidth="1"/>
    <col min="4" max="16384" width="9.125" style="1"/>
  </cols>
  <sheetData>
    <row r="1" spans="1:3" ht="15">
      <c r="A1" s="78" t="s">
        <v>87</v>
      </c>
    </row>
    <row r="2" spans="1:3" ht="29.25" customHeight="1">
      <c r="A2" s="138" t="s">
        <v>88</v>
      </c>
      <c r="B2" s="139"/>
      <c r="C2" s="139"/>
    </row>
    <row r="3" spans="1:3" ht="23.1" customHeight="1">
      <c r="A3" s="81"/>
      <c r="B3" s="139" t="s">
        <v>89</v>
      </c>
      <c r="C3" s="139"/>
    </row>
    <row r="4" spans="1:3" ht="17.25" customHeight="1">
      <c r="B4" s="152" t="s">
        <v>90</v>
      </c>
      <c r="C4" s="152"/>
    </row>
    <row r="5" spans="1:3" ht="17.25" customHeight="1">
      <c r="A5" s="23" t="s">
        <v>91</v>
      </c>
      <c r="B5" s="23" t="s">
        <v>92</v>
      </c>
      <c r="C5" s="23" t="s">
        <v>34</v>
      </c>
    </row>
    <row r="6" spans="1:3" s="14" customFormat="1" ht="17.25" customHeight="1">
      <c r="A6" s="22"/>
      <c r="B6" s="23" t="s">
        <v>93</v>
      </c>
      <c r="C6" s="46">
        <f>SUM(C7,C260,C293,C312,C433,C488,C544,C593,C710,C782,C860,C884,C1014,C1078,C1154,C1181,C1210,C1220,C1299,C1317,C1370,C1373,C1381)</f>
        <v>169218</v>
      </c>
    </row>
    <row r="7" spans="1:3" s="14" customFormat="1" ht="17.25" customHeight="1">
      <c r="A7" s="22">
        <v>201</v>
      </c>
      <c r="B7" s="40" t="s">
        <v>94</v>
      </c>
      <c r="C7" s="46">
        <f>SUM(C8,C20,C29,C41,C53,C64,C75,C87,C96,C106,C121,C130,C141,C153,C163,C176,C183,C190,C199,C205,C212,C220,C227,C233,C239,C245,C251,C257)</f>
        <v>18703</v>
      </c>
    </row>
    <row r="8" spans="1:3" ht="17.25" customHeight="1">
      <c r="A8" s="22">
        <v>20101</v>
      </c>
      <c r="B8" s="40" t="s">
        <v>95</v>
      </c>
      <c r="C8" s="46">
        <f>SUM(C9:C19)</f>
        <v>706</v>
      </c>
    </row>
    <row r="9" spans="1:3" s="80" customFormat="1" ht="17.100000000000001" customHeight="1">
      <c r="A9" s="22">
        <v>2010101</v>
      </c>
      <c r="B9" s="22" t="s">
        <v>96</v>
      </c>
      <c r="C9" s="46">
        <v>657</v>
      </c>
    </row>
    <row r="10" spans="1:3" ht="17.25" customHeight="1">
      <c r="A10" s="22">
        <v>2010102</v>
      </c>
      <c r="B10" s="22" t="s">
        <v>97</v>
      </c>
      <c r="C10" s="46">
        <v>0</v>
      </c>
    </row>
    <row r="11" spans="1:3" s="14" customFormat="1" ht="17.25" customHeight="1">
      <c r="A11" s="22">
        <v>2010103</v>
      </c>
      <c r="B11" s="22" t="s">
        <v>98</v>
      </c>
      <c r="C11" s="46">
        <v>0</v>
      </c>
    </row>
    <row r="12" spans="1:3" ht="17.25" customHeight="1">
      <c r="A12" s="22">
        <v>2010104</v>
      </c>
      <c r="B12" s="22" t="s">
        <v>99</v>
      </c>
      <c r="C12" s="46">
        <v>34</v>
      </c>
    </row>
    <row r="13" spans="1:3" s="14" customFormat="1" ht="17.25" customHeight="1">
      <c r="A13" s="22">
        <v>2010105</v>
      </c>
      <c r="B13" s="22" t="s">
        <v>100</v>
      </c>
      <c r="C13" s="46">
        <v>0</v>
      </c>
    </row>
    <row r="14" spans="1:3" ht="17.25" customHeight="1">
      <c r="A14" s="22">
        <v>2010106</v>
      </c>
      <c r="B14" s="22" t="s">
        <v>101</v>
      </c>
      <c r="C14" s="46">
        <v>0</v>
      </c>
    </row>
    <row r="15" spans="1:3" ht="17.25" customHeight="1">
      <c r="A15" s="22">
        <v>2010107</v>
      </c>
      <c r="B15" s="22" t="s">
        <v>102</v>
      </c>
      <c r="C15" s="46">
        <v>0</v>
      </c>
    </row>
    <row r="16" spans="1:3" ht="17.25" customHeight="1">
      <c r="A16" s="22">
        <v>2010108</v>
      </c>
      <c r="B16" s="22" t="s">
        <v>103</v>
      </c>
      <c r="C16" s="46">
        <v>0</v>
      </c>
    </row>
    <row r="17" spans="1:3" ht="17.25" customHeight="1">
      <c r="A17" s="22">
        <v>2010109</v>
      </c>
      <c r="B17" s="22" t="s">
        <v>104</v>
      </c>
      <c r="C17" s="46">
        <v>0</v>
      </c>
    </row>
    <row r="18" spans="1:3" ht="17.25" customHeight="1">
      <c r="A18" s="22">
        <v>2010150</v>
      </c>
      <c r="B18" s="22" t="s">
        <v>105</v>
      </c>
      <c r="C18" s="46">
        <v>0</v>
      </c>
    </row>
    <row r="19" spans="1:3" ht="17.25" customHeight="1">
      <c r="A19" s="22">
        <v>2010199</v>
      </c>
      <c r="B19" s="22" t="s">
        <v>106</v>
      </c>
      <c r="C19" s="46">
        <v>15</v>
      </c>
    </row>
    <row r="20" spans="1:3" ht="17.25" customHeight="1">
      <c r="A20" s="22">
        <v>20102</v>
      </c>
      <c r="B20" s="40" t="s">
        <v>107</v>
      </c>
      <c r="C20" s="46">
        <f>SUM(C21:C28)</f>
        <v>316</v>
      </c>
    </row>
    <row r="21" spans="1:3" ht="17.25" customHeight="1">
      <c r="A21" s="22">
        <v>2010201</v>
      </c>
      <c r="B21" s="22" t="s">
        <v>96</v>
      </c>
      <c r="C21" s="46">
        <v>257</v>
      </c>
    </row>
    <row r="22" spans="1:3" s="14" customFormat="1" ht="17.25" customHeight="1">
      <c r="A22" s="22">
        <v>2010202</v>
      </c>
      <c r="B22" s="22" t="s">
        <v>97</v>
      </c>
      <c r="C22" s="46">
        <v>0</v>
      </c>
    </row>
    <row r="23" spans="1:3" ht="17.25" customHeight="1">
      <c r="A23" s="22">
        <v>2010203</v>
      </c>
      <c r="B23" s="22" t="s">
        <v>98</v>
      </c>
      <c r="C23" s="46">
        <v>0</v>
      </c>
    </row>
    <row r="24" spans="1:3" ht="17.25" customHeight="1">
      <c r="A24" s="22">
        <v>2010204</v>
      </c>
      <c r="B24" s="22" t="s">
        <v>108</v>
      </c>
      <c r="C24" s="46">
        <v>25</v>
      </c>
    </row>
    <row r="25" spans="1:3" s="14" customFormat="1" ht="17.25" customHeight="1">
      <c r="A25" s="22">
        <v>2010205</v>
      </c>
      <c r="B25" s="22" t="s">
        <v>109</v>
      </c>
      <c r="C25" s="46">
        <v>0</v>
      </c>
    </row>
    <row r="26" spans="1:3" ht="17.25" customHeight="1">
      <c r="A26" s="22">
        <v>2010206</v>
      </c>
      <c r="B26" s="22" t="s">
        <v>110</v>
      </c>
      <c r="C26" s="46">
        <v>0</v>
      </c>
    </row>
    <row r="27" spans="1:3" ht="17.25" customHeight="1">
      <c r="A27" s="22">
        <v>2010250</v>
      </c>
      <c r="B27" s="22" t="s">
        <v>105</v>
      </c>
      <c r="C27" s="46">
        <v>0</v>
      </c>
    </row>
    <row r="28" spans="1:3" ht="17.25" customHeight="1">
      <c r="A28" s="22">
        <v>2010299</v>
      </c>
      <c r="B28" s="22" t="s">
        <v>111</v>
      </c>
      <c r="C28" s="46">
        <v>34</v>
      </c>
    </row>
    <row r="29" spans="1:3" s="14" customFormat="1" ht="17.25" customHeight="1">
      <c r="A29" s="22">
        <v>20103</v>
      </c>
      <c r="B29" s="40" t="s">
        <v>112</v>
      </c>
      <c r="C29" s="46">
        <f>SUM(C30:C40)</f>
        <v>9364</v>
      </c>
    </row>
    <row r="30" spans="1:3" ht="17.25" customHeight="1">
      <c r="A30" s="22">
        <v>2010301</v>
      </c>
      <c r="B30" s="22" t="s">
        <v>96</v>
      </c>
      <c r="C30" s="46">
        <v>5194</v>
      </c>
    </row>
    <row r="31" spans="1:3" ht="17.25" customHeight="1">
      <c r="A31" s="22">
        <v>2010302</v>
      </c>
      <c r="B31" s="22" t="s">
        <v>97</v>
      </c>
      <c r="C31" s="46">
        <v>2</v>
      </c>
    </row>
    <row r="32" spans="1:3" ht="17.25" customHeight="1">
      <c r="A32" s="22">
        <v>2010303</v>
      </c>
      <c r="B32" s="22" t="s">
        <v>98</v>
      </c>
      <c r="C32" s="46">
        <v>0</v>
      </c>
    </row>
    <row r="33" spans="1:3" ht="17.25" customHeight="1">
      <c r="A33" s="22">
        <v>2010304</v>
      </c>
      <c r="B33" s="22" t="s">
        <v>113</v>
      </c>
      <c r="C33" s="46">
        <v>15</v>
      </c>
    </row>
    <row r="34" spans="1:3" s="14" customFormat="1" ht="17.25" customHeight="1">
      <c r="A34" s="22">
        <v>2010305</v>
      </c>
      <c r="B34" s="22" t="s">
        <v>114</v>
      </c>
      <c r="C34" s="46">
        <v>23</v>
      </c>
    </row>
    <row r="35" spans="1:3" ht="17.25" customHeight="1">
      <c r="A35" s="22">
        <v>2010306</v>
      </c>
      <c r="B35" s="22" t="s">
        <v>115</v>
      </c>
      <c r="C35" s="46">
        <v>0</v>
      </c>
    </row>
    <row r="36" spans="1:3" ht="17.25" customHeight="1">
      <c r="A36" s="22">
        <v>2010307</v>
      </c>
      <c r="B36" s="22" t="s">
        <v>116</v>
      </c>
      <c r="C36" s="46">
        <v>0</v>
      </c>
    </row>
    <row r="37" spans="1:3" ht="17.25" customHeight="1">
      <c r="A37" s="22">
        <v>2010308</v>
      </c>
      <c r="B37" s="22" t="s">
        <v>117</v>
      </c>
      <c r="C37" s="46">
        <v>60</v>
      </c>
    </row>
    <row r="38" spans="1:3" s="14" customFormat="1" ht="17.25" customHeight="1">
      <c r="A38" s="22">
        <v>2010309</v>
      </c>
      <c r="B38" s="22" t="s">
        <v>118</v>
      </c>
      <c r="C38" s="46">
        <v>0</v>
      </c>
    </row>
    <row r="39" spans="1:3" ht="17.25" customHeight="1">
      <c r="A39" s="22">
        <v>2010350</v>
      </c>
      <c r="B39" s="22" t="s">
        <v>105</v>
      </c>
      <c r="C39" s="46">
        <v>1591</v>
      </c>
    </row>
    <row r="40" spans="1:3" ht="17.25" customHeight="1">
      <c r="A40" s="22">
        <v>2010399</v>
      </c>
      <c r="B40" s="22" t="s">
        <v>119</v>
      </c>
      <c r="C40" s="46">
        <v>2479</v>
      </c>
    </row>
    <row r="41" spans="1:3" s="14" customFormat="1" ht="17.25" customHeight="1">
      <c r="A41" s="22">
        <v>20104</v>
      </c>
      <c r="B41" s="40" t="s">
        <v>120</v>
      </c>
      <c r="C41" s="46">
        <f>SUM(C42:C52)</f>
        <v>544</v>
      </c>
    </row>
    <row r="42" spans="1:3" ht="17.25" customHeight="1">
      <c r="A42" s="22">
        <v>2010401</v>
      </c>
      <c r="B42" s="22" t="s">
        <v>96</v>
      </c>
      <c r="C42" s="46">
        <v>457</v>
      </c>
    </row>
    <row r="43" spans="1:3" s="14" customFormat="1" ht="17.25" customHeight="1">
      <c r="A43" s="22">
        <v>2010402</v>
      </c>
      <c r="B43" s="22" t="s">
        <v>97</v>
      </c>
      <c r="C43" s="46">
        <v>0</v>
      </c>
    </row>
    <row r="44" spans="1:3" ht="17.25" customHeight="1">
      <c r="A44" s="22">
        <v>2010403</v>
      </c>
      <c r="B44" s="22" t="s">
        <v>98</v>
      </c>
      <c r="C44" s="46">
        <v>0</v>
      </c>
    </row>
    <row r="45" spans="1:3" ht="17.25" customHeight="1">
      <c r="A45" s="22">
        <v>2010404</v>
      </c>
      <c r="B45" s="22" t="s">
        <v>121</v>
      </c>
      <c r="C45" s="46">
        <v>0</v>
      </c>
    </row>
    <row r="46" spans="1:3" s="14" customFormat="1" ht="17.25" customHeight="1">
      <c r="A46" s="22">
        <v>2010405</v>
      </c>
      <c r="B46" s="22" t="s">
        <v>122</v>
      </c>
      <c r="C46" s="46">
        <v>0</v>
      </c>
    </row>
    <row r="47" spans="1:3" ht="17.25" customHeight="1">
      <c r="A47" s="22">
        <v>2010406</v>
      </c>
      <c r="B47" s="22" t="s">
        <v>123</v>
      </c>
      <c r="C47" s="46">
        <v>0</v>
      </c>
    </row>
    <row r="48" spans="1:3" ht="17.25" customHeight="1">
      <c r="A48" s="22">
        <v>2010407</v>
      </c>
      <c r="B48" s="22" t="s">
        <v>124</v>
      </c>
      <c r="C48" s="46">
        <v>0</v>
      </c>
    </row>
    <row r="49" spans="1:3" ht="17.25" customHeight="1">
      <c r="A49" s="22">
        <v>2010408</v>
      </c>
      <c r="B49" s="22" t="s">
        <v>125</v>
      </c>
      <c r="C49" s="46">
        <v>87</v>
      </c>
    </row>
    <row r="50" spans="1:3" ht="17.25" customHeight="1">
      <c r="A50" s="22">
        <v>2010409</v>
      </c>
      <c r="B50" s="22" t="s">
        <v>126</v>
      </c>
      <c r="C50" s="46">
        <v>0</v>
      </c>
    </row>
    <row r="51" spans="1:3" s="14" customFormat="1" ht="17.25" customHeight="1">
      <c r="A51" s="22">
        <v>2010450</v>
      </c>
      <c r="B51" s="22" t="s">
        <v>105</v>
      </c>
      <c r="C51" s="46">
        <v>0</v>
      </c>
    </row>
    <row r="52" spans="1:3" ht="17.25" customHeight="1">
      <c r="A52" s="22">
        <v>2010499</v>
      </c>
      <c r="B52" s="22" t="s">
        <v>127</v>
      </c>
      <c r="C52" s="46">
        <v>0</v>
      </c>
    </row>
    <row r="53" spans="1:3" ht="17.25" customHeight="1">
      <c r="A53" s="22">
        <v>20105</v>
      </c>
      <c r="B53" s="40" t="s">
        <v>128</v>
      </c>
      <c r="C53" s="46">
        <f>SUM(C54:C63)</f>
        <v>268</v>
      </c>
    </row>
    <row r="54" spans="1:3" ht="17.25" customHeight="1">
      <c r="A54" s="22">
        <v>2010501</v>
      </c>
      <c r="B54" s="22" t="s">
        <v>96</v>
      </c>
      <c r="C54" s="46">
        <v>170</v>
      </c>
    </row>
    <row r="55" spans="1:3" s="14" customFormat="1" ht="17.25" customHeight="1">
      <c r="A55" s="22">
        <v>2010502</v>
      </c>
      <c r="B55" s="22" t="s">
        <v>97</v>
      </c>
      <c r="C55" s="46">
        <v>0</v>
      </c>
    </row>
    <row r="56" spans="1:3" ht="17.25" customHeight="1">
      <c r="A56" s="22">
        <v>2010503</v>
      </c>
      <c r="B56" s="22" t="s">
        <v>98</v>
      </c>
      <c r="C56" s="46">
        <v>0</v>
      </c>
    </row>
    <row r="57" spans="1:3" s="14" customFormat="1" ht="17.25" customHeight="1">
      <c r="A57" s="22">
        <v>2010504</v>
      </c>
      <c r="B57" s="22" t="s">
        <v>129</v>
      </c>
      <c r="C57" s="46">
        <v>0</v>
      </c>
    </row>
    <row r="58" spans="1:3" ht="17.25" customHeight="1">
      <c r="A58" s="22">
        <v>2010505</v>
      </c>
      <c r="B58" s="22" t="s">
        <v>130</v>
      </c>
      <c r="C58" s="46">
        <v>0</v>
      </c>
    </row>
    <row r="59" spans="1:3" ht="17.25" customHeight="1">
      <c r="A59" s="22">
        <v>2010506</v>
      </c>
      <c r="B59" s="22" t="s">
        <v>131</v>
      </c>
      <c r="C59" s="46">
        <v>0</v>
      </c>
    </row>
    <row r="60" spans="1:3" ht="17.25" customHeight="1">
      <c r="A60" s="22">
        <v>2010507</v>
      </c>
      <c r="B60" s="22" t="s">
        <v>132</v>
      </c>
      <c r="C60" s="46">
        <v>98</v>
      </c>
    </row>
    <row r="61" spans="1:3" s="14" customFormat="1" ht="17.25" customHeight="1">
      <c r="A61" s="22">
        <v>2010508</v>
      </c>
      <c r="B61" s="22" t="s">
        <v>133</v>
      </c>
      <c r="C61" s="46">
        <v>0</v>
      </c>
    </row>
    <row r="62" spans="1:3" ht="17.25" customHeight="1">
      <c r="A62" s="22">
        <v>2010550</v>
      </c>
      <c r="B62" s="22" t="s">
        <v>105</v>
      </c>
      <c r="C62" s="46">
        <v>0</v>
      </c>
    </row>
    <row r="63" spans="1:3" s="14" customFormat="1" ht="17.25" customHeight="1">
      <c r="A63" s="22">
        <v>2010599</v>
      </c>
      <c r="B63" s="22" t="s">
        <v>134</v>
      </c>
      <c r="C63" s="46">
        <v>0</v>
      </c>
    </row>
    <row r="64" spans="1:3" ht="17.25" customHeight="1">
      <c r="A64" s="22">
        <v>20106</v>
      </c>
      <c r="B64" s="40" t="s">
        <v>135</v>
      </c>
      <c r="C64" s="46">
        <f>SUM(C65:C74)</f>
        <v>2295</v>
      </c>
    </row>
    <row r="65" spans="1:3" ht="17.25" customHeight="1">
      <c r="A65" s="22">
        <v>2010601</v>
      </c>
      <c r="B65" s="22" t="s">
        <v>96</v>
      </c>
      <c r="C65" s="46">
        <v>449</v>
      </c>
    </row>
    <row r="66" spans="1:3" s="14" customFormat="1" ht="17.25" customHeight="1">
      <c r="A66" s="22">
        <v>2010602</v>
      </c>
      <c r="B66" s="22" t="s">
        <v>97</v>
      </c>
      <c r="C66" s="46">
        <v>0</v>
      </c>
    </row>
    <row r="67" spans="1:3" ht="17.25" customHeight="1">
      <c r="A67" s="22">
        <v>2010603</v>
      </c>
      <c r="B67" s="22" t="s">
        <v>98</v>
      </c>
      <c r="C67" s="46">
        <v>0</v>
      </c>
    </row>
    <row r="68" spans="1:3" ht="17.25" customHeight="1">
      <c r="A68" s="22">
        <v>2010604</v>
      </c>
      <c r="B68" s="22" t="s">
        <v>136</v>
      </c>
      <c r="C68" s="46">
        <v>0</v>
      </c>
    </row>
    <row r="69" spans="1:3" s="14" customFormat="1" ht="17.25" customHeight="1">
      <c r="A69" s="22">
        <v>2010605</v>
      </c>
      <c r="B69" s="22" t="s">
        <v>137</v>
      </c>
      <c r="C69" s="46">
        <v>0</v>
      </c>
    </row>
    <row r="70" spans="1:3" ht="17.25" customHeight="1">
      <c r="A70" s="22">
        <v>2010606</v>
      </c>
      <c r="B70" s="22" t="s">
        <v>138</v>
      </c>
      <c r="C70" s="46">
        <v>0</v>
      </c>
    </row>
    <row r="71" spans="1:3" ht="17.25" customHeight="1">
      <c r="A71" s="22">
        <v>2010607</v>
      </c>
      <c r="B71" s="22" t="s">
        <v>139</v>
      </c>
      <c r="C71" s="46">
        <v>40</v>
      </c>
    </row>
    <row r="72" spans="1:3" s="14" customFormat="1" ht="17.25" customHeight="1">
      <c r="A72" s="22">
        <v>2010608</v>
      </c>
      <c r="B72" s="22" t="s">
        <v>140</v>
      </c>
      <c r="C72" s="46">
        <v>0</v>
      </c>
    </row>
    <row r="73" spans="1:3" ht="17.25" customHeight="1">
      <c r="A73" s="22">
        <v>2010650</v>
      </c>
      <c r="B73" s="22" t="s">
        <v>105</v>
      </c>
      <c r="C73" s="46">
        <v>905</v>
      </c>
    </row>
    <row r="74" spans="1:3" s="14" customFormat="1" ht="17.25" customHeight="1">
      <c r="A74" s="22">
        <v>2010699</v>
      </c>
      <c r="B74" s="22" t="s">
        <v>141</v>
      </c>
      <c r="C74" s="46">
        <v>901</v>
      </c>
    </row>
    <row r="75" spans="1:3" ht="17.25" customHeight="1">
      <c r="A75" s="22">
        <v>20107</v>
      </c>
      <c r="B75" s="40" t="s">
        <v>142</v>
      </c>
      <c r="C75" s="46">
        <f>SUM(C76:C86)</f>
        <v>10</v>
      </c>
    </row>
    <row r="76" spans="1:3" s="14" customFormat="1" ht="17.25" customHeight="1">
      <c r="A76" s="22">
        <v>2010701</v>
      </c>
      <c r="B76" s="22" t="s">
        <v>96</v>
      </c>
      <c r="C76" s="46">
        <v>0</v>
      </c>
    </row>
    <row r="77" spans="1:3" ht="17.25" customHeight="1">
      <c r="A77" s="22">
        <v>2010702</v>
      </c>
      <c r="B77" s="22" t="s">
        <v>97</v>
      </c>
      <c r="C77" s="46">
        <v>0</v>
      </c>
    </row>
    <row r="78" spans="1:3" ht="17.25" customHeight="1">
      <c r="A78" s="22">
        <v>2010703</v>
      </c>
      <c r="B78" s="22" t="s">
        <v>98</v>
      </c>
      <c r="C78" s="46">
        <v>0</v>
      </c>
    </row>
    <row r="79" spans="1:3" s="14" customFormat="1" ht="17.25" customHeight="1">
      <c r="A79" s="22">
        <v>2010704</v>
      </c>
      <c r="B79" s="22" t="s">
        <v>143</v>
      </c>
      <c r="C79" s="46">
        <v>0</v>
      </c>
    </row>
    <row r="80" spans="1:3" ht="17.25" customHeight="1">
      <c r="A80" s="22">
        <v>2010705</v>
      </c>
      <c r="B80" s="22" t="s">
        <v>144</v>
      </c>
      <c r="C80" s="46">
        <v>0</v>
      </c>
    </row>
    <row r="81" spans="1:3" s="14" customFormat="1" ht="17.25" customHeight="1">
      <c r="A81" s="22">
        <v>2010706</v>
      </c>
      <c r="B81" s="22" t="s">
        <v>145</v>
      </c>
      <c r="C81" s="46">
        <v>0</v>
      </c>
    </row>
    <row r="82" spans="1:3" s="14" customFormat="1" ht="17.25" customHeight="1">
      <c r="A82" s="22">
        <v>2010707</v>
      </c>
      <c r="B82" s="22" t="s">
        <v>146</v>
      </c>
      <c r="C82" s="46">
        <v>0</v>
      </c>
    </row>
    <row r="83" spans="1:3" ht="17.25" customHeight="1">
      <c r="A83" s="22">
        <v>2010708</v>
      </c>
      <c r="B83" s="22" t="s">
        <v>147</v>
      </c>
      <c r="C83" s="46">
        <v>0</v>
      </c>
    </row>
    <row r="84" spans="1:3" ht="17.25" customHeight="1">
      <c r="A84" s="22">
        <v>2010709</v>
      </c>
      <c r="B84" s="22" t="s">
        <v>139</v>
      </c>
      <c r="C84" s="46">
        <v>0</v>
      </c>
    </row>
    <row r="85" spans="1:3" ht="17.25" customHeight="1">
      <c r="A85" s="22">
        <v>2010750</v>
      </c>
      <c r="B85" s="22" t="s">
        <v>105</v>
      </c>
      <c r="C85" s="46">
        <v>0</v>
      </c>
    </row>
    <row r="86" spans="1:3" ht="17.25" customHeight="1">
      <c r="A86" s="22">
        <v>2010799</v>
      </c>
      <c r="B86" s="22" t="s">
        <v>148</v>
      </c>
      <c r="C86" s="46">
        <v>10</v>
      </c>
    </row>
    <row r="87" spans="1:3" s="14" customFormat="1" ht="17.25" customHeight="1">
      <c r="A87" s="22">
        <v>20108</v>
      </c>
      <c r="B87" s="40" t="s">
        <v>149</v>
      </c>
      <c r="C87" s="46">
        <f>SUM(C88:C95)</f>
        <v>129</v>
      </c>
    </row>
    <row r="88" spans="1:3" ht="17.25" customHeight="1">
      <c r="A88" s="22">
        <v>2010801</v>
      </c>
      <c r="B88" s="22" t="s">
        <v>96</v>
      </c>
      <c r="C88" s="46">
        <v>112</v>
      </c>
    </row>
    <row r="89" spans="1:3" ht="17.25" customHeight="1">
      <c r="A89" s="22">
        <v>2010802</v>
      </c>
      <c r="B89" s="22" t="s">
        <v>97</v>
      </c>
      <c r="C89" s="46">
        <v>0</v>
      </c>
    </row>
    <row r="90" spans="1:3" ht="17.25" customHeight="1">
      <c r="A90" s="22">
        <v>2010803</v>
      </c>
      <c r="B90" s="22" t="s">
        <v>98</v>
      </c>
      <c r="C90" s="46">
        <v>0</v>
      </c>
    </row>
    <row r="91" spans="1:3" s="14" customFormat="1" ht="17.25" customHeight="1">
      <c r="A91" s="22">
        <v>2010804</v>
      </c>
      <c r="B91" s="22" t="s">
        <v>150</v>
      </c>
      <c r="C91" s="46">
        <v>10</v>
      </c>
    </row>
    <row r="92" spans="1:3" ht="17.25" customHeight="1">
      <c r="A92" s="22">
        <v>2010805</v>
      </c>
      <c r="B92" s="22" t="s">
        <v>151</v>
      </c>
      <c r="C92" s="46">
        <v>0</v>
      </c>
    </row>
    <row r="93" spans="1:3" ht="17.25" customHeight="1">
      <c r="A93" s="22">
        <v>2010806</v>
      </c>
      <c r="B93" s="22" t="s">
        <v>139</v>
      </c>
      <c r="C93" s="46">
        <v>0</v>
      </c>
    </row>
    <row r="94" spans="1:3" ht="17.25" customHeight="1">
      <c r="A94" s="22">
        <v>2010850</v>
      </c>
      <c r="B94" s="22" t="s">
        <v>105</v>
      </c>
      <c r="C94" s="46">
        <v>0</v>
      </c>
    </row>
    <row r="95" spans="1:3" s="14" customFormat="1" ht="17.25" customHeight="1">
      <c r="A95" s="22">
        <v>2010899</v>
      </c>
      <c r="B95" s="22" t="s">
        <v>152</v>
      </c>
      <c r="C95" s="46">
        <v>7</v>
      </c>
    </row>
    <row r="96" spans="1:3" ht="17.25" customHeight="1">
      <c r="A96" s="22">
        <v>20109</v>
      </c>
      <c r="B96" s="40" t="s">
        <v>153</v>
      </c>
      <c r="C96" s="46">
        <f>SUM(C97:C105)</f>
        <v>0</v>
      </c>
    </row>
    <row r="97" spans="1:3" ht="17.25" customHeight="1">
      <c r="A97" s="22">
        <v>2010901</v>
      </c>
      <c r="B97" s="22" t="s">
        <v>96</v>
      </c>
      <c r="C97" s="46">
        <v>0</v>
      </c>
    </row>
    <row r="98" spans="1:3" ht="17.25" customHeight="1">
      <c r="A98" s="22">
        <v>2010902</v>
      </c>
      <c r="B98" s="22" t="s">
        <v>97</v>
      </c>
      <c r="C98" s="46">
        <v>0</v>
      </c>
    </row>
    <row r="99" spans="1:3" ht="17.25" customHeight="1">
      <c r="A99" s="22">
        <v>2010903</v>
      </c>
      <c r="B99" s="22" t="s">
        <v>98</v>
      </c>
      <c r="C99" s="46">
        <v>0</v>
      </c>
    </row>
    <row r="100" spans="1:3" s="14" customFormat="1" ht="17.25" customHeight="1">
      <c r="A100" s="22">
        <v>2010904</v>
      </c>
      <c r="B100" s="22" t="s">
        <v>154</v>
      </c>
      <c r="C100" s="46">
        <v>0</v>
      </c>
    </row>
    <row r="101" spans="1:3" ht="17.25" customHeight="1">
      <c r="A101" s="22">
        <v>2010905</v>
      </c>
      <c r="B101" s="22" t="s">
        <v>155</v>
      </c>
      <c r="C101" s="46">
        <v>0</v>
      </c>
    </row>
    <row r="102" spans="1:3" s="14" customFormat="1" ht="17.25" customHeight="1">
      <c r="A102" s="22">
        <v>2010907</v>
      </c>
      <c r="B102" s="22" t="s">
        <v>156</v>
      </c>
      <c r="C102" s="46">
        <v>0</v>
      </c>
    </row>
    <row r="103" spans="1:3" s="14" customFormat="1" ht="17.25" customHeight="1">
      <c r="A103" s="22">
        <v>2010908</v>
      </c>
      <c r="B103" s="22" t="s">
        <v>139</v>
      </c>
      <c r="C103" s="46">
        <v>0</v>
      </c>
    </row>
    <row r="104" spans="1:3" ht="17.25" customHeight="1">
      <c r="A104" s="22">
        <v>2010950</v>
      </c>
      <c r="B104" s="22" t="s">
        <v>105</v>
      </c>
      <c r="C104" s="46">
        <v>0</v>
      </c>
    </row>
    <row r="105" spans="1:3" s="14" customFormat="1" ht="17.25" customHeight="1">
      <c r="A105" s="22">
        <v>2010999</v>
      </c>
      <c r="B105" s="22" t="s">
        <v>157</v>
      </c>
      <c r="C105" s="46">
        <v>0</v>
      </c>
    </row>
    <row r="106" spans="1:3" ht="17.25" customHeight="1">
      <c r="A106" s="22">
        <v>20110</v>
      </c>
      <c r="B106" s="40" t="s">
        <v>158</v>
      </c>
      <c r="C106" s="46">
        <f>SUM(C107:C120)</f>
        <v>304</v>
      </c>
    </row>
    <row r="107" spans="1:3" ht="17.25" customHeight="1">
      <c r="A107" s="22">
        <v>2011001</v>
      </c>
      <c r="B107" s="22" t="s">
        <v>96</v>
      </c>
      <c r="C107" s="46">
        <v>112</v>
      </c>
    </row>
    <row r="108" spans="1:3" ht="17.25" customHeight="1">
      <c r="A108" s="22">
        <v>2011002</v>
      </c>
      <c r="B108" s="22" t="s">
        <v>97</v>
      </c>
      <c r="C108" s="46">
        <v>0</v>
      </c>
    </row>
    <row r="109" spans="1:3" ht="17.25" customHeight="1">
      <c r="A109" s="22">
        <v>2011003</v>
      </c>
      <c r="B109" s="22" t="s">
        <v>98</v>
      </c>
      <c r="C109" s="46">
        <v>0</v>
      </c>
    </row>
    <row r="110" spans="1:3" ht="17.25" customHeight="1">
      <c r="A110" s="22">
        <v>2011004</v>
      </c>
      <c r="B110" s="22" t="s">
        <v>159</v>
      </c>
      <c r="C110" s="46">
        <v>0</v>
      </c>
    </row>
    <row r="111" spans="1:3" ht="17.25" customHeight="1">
      <c r="A111" s="22">
        <v>2011005</v>
      </c>
      <c r="B111" s="22" t="s">
        <v>160</v>
      </c>
      <c r="C111" s="46">
        <v>0</v>
      </c>
    </row>
    <row r="112" spans="1:3" s="14" customFormat="1" ht="17.25" customHeight="1">
      <c r="A112" s="22">
        <v>2011006</v>
      </c>
      <c r="B112" s="22" t="s">
        <v>161</v>
      </c>
      <c r="C112" s="46">
        <v>0</v>
      </c>
    </row>
    <row r="113" spans="1:3" ht="17.25" customHeight="1">
      <c r="A113" s="22">
        <v>2011007</v>
      </c>
      <c r="B113" s="22" t="s">
        <v>162</v>
      </c>
      <c r="C113" s="46">
        <v>0</v>
      </c>
    </row>
    <row r="114" spans="1:3" ht="17.25" customHeight="1">
      <c r="A114" s="22">
        <v>2011008</v>
      </c>
      <c r="B114" s="22" t="s">
        <v>163</v>
      </c>
      <c r="C114" s="46">
        <v>0</v>
      </c>
    </row>
    <row r="115" spans="1:3" s="14" customFormat="1" ht="17.25" customHeight="1">
      <c r="A115" s="22">
        <v>2011009</v>
      </c>
      <c r="B115" s="22" t="s">
        <v>164</v>
      </c>
      <c r="C115" s="46">
        <v>120</v>
      </c>
    </row>
    <row r="116" spans="1:3" ht="17.25" customHeight="1">
      <c r="A116" s="22">
        <v>2011010</v>
      </c>
      <c r="B116" s="22" t="s">
        <v>165</v>
      </c>
      <c r="C116" s="46">
        <v>0</v>
      </c>
    </row>
    <row r="117" spans="1:3" ht="17.25" customHeight="1">
      <c r="A117" s="22">
        <v>2011011</v>
      </c>
      <c r="B117" s="22" t="s">
        <v>166</v>
      </c>
      <c r="C117" s="46">
        <v>0</v>
      </c>
    </row>
    <row r="118" spans="1:3" ht="17.25" customHeight="1">
      <c r="A118" s="22">
        <v>2011012</v>
      </c>
      <c r="B118" s="22" t="s">
        <v>167</v>
      </c>
      <c r="C118" s="46">
        <v>0</v>
      </c>
    </row>
    <row r="119" spans="1:3" s="14" customFormat="1" ht="17.25" customHeight="1">
      <c r="A119" s="22">
        <v>2011050</v>
      </c>
      <c r="B119" s="22" t="s">
        <v>105</v>
      </c>
      <c r="C119" s="46">
        <v>0</v>
      </c>
    </row>
    <row r="120" spans="1:3" ht="17.25" customHeight="1">
      <c r="A120" s="22">
        <v>2011099</v>
      </c>
      <c r="B120" s="22" t="s">
        <v>168</v>
      </c>
      <c r="C120" s="46">
        <v>72</v>
      </c>
    </row>
    <row r="121" spans="1:3" s="14" customFormat="1" ht="17.25" customHeight="1">
      <c r="A121" s="22">
        <v>20111</v>
      </c>
      <c r="B121" s="40" t="s">
        <v>169</v>
      </c>
      <c r="C121" s="46">
        <f>SUM(C122:C129)</f>
        <v>525</v>
      </c>
    </row>
    <row r="122" spans="1:3" s="14" customFormat="1" ht="17.25" customHeight="1">
      <c r="A122" s="22">
        <v>2011101</v>
      </c>
      <c r="B122" s="22" t="s">
        <v>96</v>
      </c>
      <c r="C122" s="46">
        <v>515</v>
      </c>
    </row>
    <row r="123" spans="1:3" ht="17.25" customHeight="1">
      <c r="A123" s="22">
        <v>2011102</v>
      </c>
      <c r="B123" s="22" t="s">
        <v>97</v>
      </c>
      <c r="C123" s="46">
        <v>0</v>
      </c>
    </row>
    <row r="124" spans="1:3" s="14" customFormat="1" ht="17.25" customHeight="1">
      <c r="A124" s="22">
        <v>2011103</v>
      </c>
      <c r="B124" s="22" t="s">
        <v>98</v>
      </c>
      <c r="C124" s="46">
        <v>0</v>
      </c>
    </row>
    <row r="125" spans="1:3" ht="17.25" customHeight="1">
      <c r="A125" s="22">
        <v>2011104</v>
      </c>
      <c r="B125" s="22" t="s">
        <v>170</v>
      </c>
      <c r="C125" s="46">
        <v>0</v>
      </c>
    </row>
    <row r="126" spans="1:3" ht="17.25" customHeight="1">
      <c r="A126" s="22">
        <v>2011105</v>
      </c>
      <c r="B126" s="22" t="s">
        <v>171</v>
      </c>
      <c r="C126" s="46">
        <v>0</v>
      </c>
    </row>
    <row r="127" spans="1:3" s="14" customFormat="1" ht="17.25" customHeight="1">
      <c r="A127" s="22">
        <v>2011106</v>
      </c>
      <c r="B127" s="22" t="s">
        <v>172</v>
      </c>
      <c r="C127" s="46">
        <v>0</v>
      </c>
    </row>
    <row r="128" spans="1:3" s="14" customFormat="1" ht="17.25" customHeight="1">
      <c r="A128" s="22">
        <v>2011150</v>
      </c>
      <c r="B128" s="22" t="s">
        <v>105</v>
      </c>
      <c r="C128" s="46">
        <v>0</v>
      </c>
    </row>
    <row r="129" spans="1:3" ht="17.25" customHeight="1">
      <c r="A129" s="22">
        <v>2011199</v>
      </c>
      <c r="B129" s="22" t="s">
        <v>173</v>
      </c>
      <c r="C129" s="46">
        <v>10</v>
      </c>
    </row>
    <row r="130" spans="1:3" ht="17.25" customHeight="1">
      <c r="A130" s="22">
        <v>20113</v>
      </c>
      <c r="B130" s="40" t="s">
        <v>174</v>
      </c>
      <c r="C130" s="46">
        <f>SUM(C131:C140)</f>
        <v>184</v>
      </c>
    </row>
    <row r="131" spans="1:3" ht="17.25" customHeight="1">
      <c r="A131" s="22">
        <v>2011301</v>
      </c>
      <c r="B131" s="22" t="s">
        <v>96</v>
      </c>
      <c r="C131" s="46">
        <v>154</v>
      </c>
    </row>
    <row r="132" spans="1:3" ht="17.25" customHeight="1">
      <c r="A132" s="22">
        <v>2011302</v>
      </c>
      <c r="B132" s="22" t="s">
        <v>97</v>
      </c>
      <c r="C132" s="46">
        <v>0</v>
      </c>
    </row>
    <row r="133" spans="1:3" ht="17.25" customHeight="1">
      <c r="A133" s="22">
        <v>2011303</v>
      </c>
      <c r="B133" s="22" t="s">
        <v>98</v>
      </c>
      <c r="C133" s="46">
        <v>0</v>
      </c>
    </row>
    <row r="134" spans="1:3" ht="17.25" customHeight="1">
      <c r="A134" s="22">
        <v>2011304</v>
      </c>
      <c r="B134" s="22" t="s">
        <v>175</v>
      </c>
      <c r="C134" s="46">
        <v>0</v>
      </c>
    </row>
    <row r="135" spans="1:3" ht="17.25" customHeight="1">
      <c r="A135" s="22">
        <v>2011305</v>
      </c>
      <c r="B135" s="22" t="s">
        <v>176</v>
      </c>
      <c r="C135" s="46">
        <v>0</v>
      </c>
    </row>
    <row r="136" spans="1:3" s="14" customFormat="1" ht="17.25" customHeight="1">
      <c r="A136" s="22">
        <v>2011306</v>
      </c>
      <c r="B136" s="22" t="s">
        <v>177</v>
      </c>
      <c r="C136" s="46">
        <v>0</v>
      </c>
    </row>
    <row r="137" spans="1:3" ht="17.25" customHeight="1">
      <c r="A137" s="22">
        <v>2011307</v>
      </c>
      <c r="B137" s="22" t="s">
        <v>178</v>
      </c>
      <c r="C137" s="46">
        <v>0</v>
      </c>
    </row>
    <row r="138" spans="1:3" s="14" customFormat="1" ht="17.25" customHeight="1">
      <c r="A138" s="22">
        <v>2011308</v>
      </c>
      <c r="B138" s="22" t="s">
        <v>179</v>
      </c>
      <c r="C138" s="46">
        <v>30</v>
      </c>
    </row>
    <row r="139" spans="1:3" ht="17.25" customHeight="1">
      <c r="A139" s="22">
        <v>2011350</v>
      </c>
      <c r="B139" s="22" t="s">
        <v>105</v>
      </c>
      <c r="C139" s="46">
        <v>0</v>
      </c>
    </row>
    <row r="140" spans="1:3" ht="17.25" customHeight="1">
      <c r="A140" s="22">
        <v>2011399</v>
      </c>
      <c r="B140" s="22" t="s">
        <v>180</v>
      </c>
      <c r="C140" s="46">
        <v>0</v>
      </c>
    </row>
    <row r="141" spans="1:3" ht="17.25" customHeight="1">
      <c r="A141" s="22">
        <v>20114</v>
      </c>
      <c r="B141" s="40" t="s">
        <v>181</v>
      </c>
      <c r="C141" s="46">
        <f>SUM(C142:C152)</f>
        <v>6</v>
      </c>
    </row>
    <row r="142" spans="1:3" s="14" customFormat="1" ht="17.25" customHeight="1">
      <c r="A142" s="22">
        <v>2011401</v>
      </c>
      <c r="B142" s="22" t="s">
        <v>96</v>
      </c>
      <c r="C142" s="46">
        <v>0</v>
      </c>
    </row>
    <row r="143" spans="1:3" ht="17.25" customHeight="1">
      <c r="A143" s="22">
        <v>2011402</v>
      </c>
      <c r="B143" s="22" t="s">
        <v>97</v>
      </c>
      <c r="C143" s="46">
        <v>0</v>
      </c>
    </row>
    <row r="144" spans="1:3" ht="17.25" customHeight="1">
      <c r="A144" s="22">
        <v>2011403</v>
      </c>
      <c r="B144" s="22" t="s">
        <v>98</v>
      </c>
      <c r="C144" s="46">
        <v>0</v>
      </c>
    </row>
    <row r="145" spans="1:3" ht="17.25" customHeight="1">
      <c r="A145" s="22">
        <v>2011404</v>
      </c>
      <c r="B145" s="22" t="s">
        <v>182</v>
      </c>
      <c r="C145" s="46">
        <v>0</v>
      </c>
    </row>
    <row r="146" spans="1:3" ht="17.25" customHeight="1">
      <c r="A146" s="22">
        <v>2011405</v>
      </c>
      <c r="B146" s="22" t="s">
        <v>183</v>
      </c>
      <c r="C146" s="46">
        <v>0</v>
      </c>
    </row>
    <row r="147" spans="1:3" s="14" customFormat="1" ht="17.25" customHeight="1">
      <c r="A147" s="22">
        <v>2011406</v>
      </c>
      <c r="B147" s="22" t="s">
        <v>184</v>
      </c>
      <c r="C147" s="46">
        <v>0</v>
      </c>
    </row>
    <row r="148" spans="1:3" ht="17.25" customHeight="1">
      <c r="A148" s="22">
        <v>2011407</v>
      </c>
      <c r="B148" s="22" t="s">
        <v>185</v>
      </c>
      <c r="C148" s="46">
        <v>0</v>
      </c>
    </row>
    <row r="149" spans="1:3" ht="17.25" customHeight="1">
      <c r="A149" s="22">
        <v>2011408</v>
      </c>
      <c r="B149" s="22" t="s">
        <v>186</v>
      </c>
      <c r="C149" s="46">
        <v>0</v>
      </c>
    </row>
    <row r="150" spans="1:3" s="14" customFormat="1" ht="17.25" customHeight="1">
      <c r="A150" s="22">
        <v>2011409</v>
      </c>
      <c r="B150" s="22" t="s">
        <v>187</v>
      </c>
      <c r="C150" s="46">
        <v>0</v>
      </c>
    </row>
    <row r="151" spans="1:3" s="14" customFormat="1" ht="17.25" customHeight="1">
      <c r="A151" s="22">
        <v>2011450</v>
      </c>
      <c r="B151" s="22" t="s">
        <v>105</v>
      </c>
      <c r="C151" s="46">
        <v>0</v>
      </c>
    </row>
    <row r="152" spans="1:3" ht="17.25" customHeight="1">
      <c r="A152" s="22">
        <v>2011499</v>
      </c>
      <c r="B152" s="22" t="s">
        <v>188</v>
      </c>
      <c r="C152" s="46">
        <v>6</v>
      </c>
    </row>
    <row r="153" spans="1:3" ht="17.25" customHeight="1">
      <c r="A153" s="22">
        <v>20115</v>
      </c>
      <c r="B153" s="40" t="s">
        <v>189</v>
      </c>
      <c r="C153" s="46">
        <f>SUM(C154:C162)</f>
        <v>826</v>
      </c>
    </row>
    <row r="154" spans="1:3" ht="17.25" customHeight="1">
      <c r="A154" s="22">
        <v>2011501</v>
      </c>
      <c r="B154" s="22" t="s">
        <v>96</v>
      </c>
      <c r="C154" s="46">
        <v>695</v>
      </c>
    </row>
    <row r="155" spans="1:3" ht="17.25" customHeight="1">
      <c r="A155" s="22">
        <v>2011502</v>
      </c>
      <c r="B155" s="22" t="s">
        <v>97</v>
      </c>
      <c r="C155" s="46">
        <v>0</v>
      </c>
    </row>
    <row r="156" spans="1:3" ht="17.25" customHeight="1">
      <c r="A156" s="22">
        <v>2011503</v>
      </c>
      <c r="B156" s="22" t="s">
        <v>98</v>
      </c>
      <c r="C156" s="46">
        <v>0</v>
      </c>
    </row>
    <row r="157" spans="1:3" s="14" customFormat="1" ht="17.25" customHeight="1">
      <c r="A157" s="22">
        <v>2011504</v>
      </c>
      <c r="B157" s="22" t="s">
        <v>190</v>
      </c>
      <c r="C157" s="46">
        <v>46</v>
      </c>
    </row>
    <row r="158" spans="1:3" ht="17.25" customHeight="1">
      <c r="A158" s="22">
        <v>2011505</v>
      </c>
      <c r="B158" s="22" t="s">
        <v>191</v>
      </c>
      <c r="C158" s="46">
        <v>20</v>
      </c>
    </row>
    <row r="159" spans="1:3" ht="17.25" customHeight="1">
      <c r="A159" s="22">
        <v>2011506</v>
      </c>
      <c r="B159" s="22" t="s">
        <v>192</v>
      </c>
      <c r="C159" s="46">
        <v>5</v>
      </c>
    </row>
    <row r="160" spans="1:3" ht="17.25" customHeight="1">
      <c r="A160" s="22">
        <v>2011507</v>
      </c>
      <c r="B160" s="22" t="s">
        <v>139</v>
      </c>
      <c r="C160" s="46">
        <v>8</v>
      </c>
    </row>
    <row r="161" spans="1:3" ht="17.25" customHeight="1">
      <c r="A161" s="22">
        <v>2011550</v>
      </c>
      <c r="B161" s="22" t="s">
        <v>105</v>
      </c>
      <c r="C161" s="46">
        <v>0</v>
      </c>
    </row>
    <row r="162" spans="1:3" ht="17.25" customHeight="1">
      <c r="A162" s="22">
        <v>2011599</v>
      </c>
      <c r="B162" s="22" t="s">
        <v>193</v>
      </c>
      <c r="C162" s="46">
        <v>52</v>
      </c>
    </row>
    <row r="163" spans="1:3" s="14" customFormat="1" ht="17.25" customHeight="1">
      <c r="A163" s="22">
        <v>20117</v>
      </c>
      <c r="B163" s="40" t="s">
        <v>194</v>
      </c>
      <c r="C163" s="46">
        <f>SUM(C164:C175)</f>
        <v>15</v>
      </c>
    </row>
    <row r="164" spans="1:3" ht="17.25" customHeight="1">
      <c r="A164" s="22">
        <v>2011701</v>
      </c>
      <c r="B164" s="22" t="s">
        <v>96</v>
      </c>
      <c r="C164" s="46">
        <v>0</v>
      </c>
    </row>
    <row r="165" spans="1:3" ht="17.25" customHeight="1">
      <c r="A165" s="22">
        <v>2011702</v>
      </c>
      <c r="B165" s="22" t="s">
        <v>97</v>
      </c>
      <c r="C165" s="46">
        <v>0</v>
      </c>
    </row>
    <row r="166" spans="1:3" ht="17.25" customHeight="1">
      <c r="A166" s="22">
        <v>2011703</v>
      </c>
      <c r="B166" s="22" t="s">
        <v>98</v>
      </c>
      <c r="C166" s="46">
        <v>0</v>
      </c>
    </row>
    <row r="167" spans="1:3" ht="17.25" customHeight="1">
      <c r="A167" s="22">
        <v>2011704</v>
      </c>
      <c r="B167" s="22" t="s">
        <v>195</v>
      </c>
      <c r="C167" s="46">
        <v>0</v>
      </c>
    </row>
    <row r="168" spans="1:3" ht="17.25" customHeight="1">
      <c r="A168" s="22">
        <v>2011705</v>
      </c>
      <c r="B168" s="22" t="s">
        <v>196</v>
      </c>
      <c r="C168" s="46">
        <v>0</v>
      </c>
    </row>
    <row r="169" spans="1:3" s="14" customFormat="1" ht="17.25" customHeight="1">
      <c r="A169" s="22">
        <v>2011706</v>
      </c>
      <c r="B169" s="22" t="s">
        <v>197</v>
      </c>
      <c r="C169" s="46">
        <v>0</v>
      </c>
    </row>
    <row r="170" spans="1:3" ht="17.25" customHeight="1">
      <c r="A170" s="22">
        <v>2011707</v>
      </c>
      <c r="B170" s="22" t="s">
        <v>198</v>
      </c>
      <c r="C170" s="46">
        <v>0</v>
      </c>
    </row>
    <row r="171" spans="1:3" ht="17.25" customHeight="1">
      <c r="A171" s="22">
        <v>2011708</v>
      </c>
      <c r="B171" s="22" t="s">
        <v>199</v>
      </c>
      <c r="C171" s="46">
        <v>5</v>
      </c>
    </row>
    <row r="172" spans="1:3" ht="17.25" customHeight="1">
      <c r="A172" s="22">
        <v>2011709</v>
      </c>
      <c r="B172" s="22" t="s">
        <v>200</v>
      </c>
      <c r="C172" s="46">
        <v>0</v>
      </c>
    </row>
    <row r="173" spans="1:3" s="14" customFormat="1" ht="17.25" customHeight="1">
      <c r="A173" s="22">
        <v>2011710</v>
      </c>
      <c r="B173" s="22" t="s">
        <v>139</v>
      </c>
      <c r="C173" s="46">
        <v>0</v>
      </c>
    </row>
    <row r="174" spans="1:3" ht="17.25" customHeight="1">
      <c r="A174" s="22">
        <v>2011750</v>
      </c>
      <c r="B174" s="22" t="s">
        <v>105</v>
      </c>
      <c r="C174" s="46">
        <v>0</v>
      </c>
    </row>
    <row r="175" spans="1:3" s="14" customFormat="1" ht="17.25" customHeight="1">
      <c r="A175" s="22">
        <v>2011799</v>
      </c>
      <c r="B175" s="22" t="s">
        <v>201</v>
      </c>
      <c r="C175" s="46">
        <v>10</v>
      </c>
    </row>
    <row r="176" spans="1:3" ht="17.25" customHeight="1">
      <c r="A176" s="22">
        <v>20123</v>
      </c>
      <c r="B176" s="40" t="s">
        <v>202</v>
      </c>
      <c r="C176" s="46">
        <f>SUM(C177:C182)</f>
        <v>0</v>
      </c>
    </row>
    <row r="177" spans="1:3" ht="17.25" customHeight="1">
      <c r="A177" s="22">
        <v>2012301</v>
      </c>
      <c r="B177" s="22" t="s">
        <v>96</v>
      </c>
      <c r="C177" s="46">
        <v>0</v>
      </c>
    </row>
    <row r="178" spans="1:3" ht="17.25" customHeight="1">
      <c r="A178" s="22">
        <v>2012302</v>
      </c>
      <c r="B178" s="22" t="s">
        <v>97</v>
      </c>
      <c r="C178" s="46">
        <v>0</v>
      </c>
    </row>
    <row r="179" spans="1:3" ht="17.25" customHeight="1">
      <c r="A179" s="22">
        <v>2012303</v>
      </c>
      <c r="B179" s="22" t="s">
        <v>98</v>
      </c>
      <c r="C179" s="46">
        <v>0</v>
      </c>
    </row>
    <row r="180" spans="1:3" s="14" customFormat="1" ht="17.25" customHeight="1">
      <c r="A180" s="22">
        <v>2012304</v>
      </c>
      <c r="B180" s="22" t="s">
        <v>203</v>
      </c>
      <c r="C180" s="46">
        <v>0</v>
      </c>
    </row>
    <row r="181" spans="1:3" ht="17.25" customHeight="1">
      <c r="A181" s="22">
        <v>2012350</v>
      </c>
      <c r="B181" s="22" t="s">
        <v>105</v>
      </c>
      <c r="C181" s="46">
        <v>0</v>
      </c>
    </row>
    <row r="182" spans="1:3" s="14" customFormat="1" ht="17.25" customHeight="1">
      <c r="A182" s="22">
        <v>2012399</v>
      </c>
      <c r="B182" s="22" t="s">
        <v>204</v>
      </c>
      <c r="C182" s="46">
        <v>0</v>
      </c>
    </row>
    <row r="183" spans="1:3" ht="17.25" customHeight="1">
      <c r="A183" s="22">
        <v>20124</v>
      </c>
      <c r="B183" s="40" t="s">
        <v>205</v>
      </c>
      <c r="C183" s="46">
        <f>SUM(C184:C189)</f>
        <v>0</v>
      </c>
    </row>
    <row r="184" spans="1:3" ht="17.25" customHeight="1">
      <c r="A184" s="22">
        <v>2012401</v>
      </c>
      <c r="B184" s="22" t="s">
        <v>96</v>
      </c>
      <c r="C184" s="46">
        <v>0</v>
      </c>
    </row>
    <row r="185" spans="1:3" ht="17.25" customHeight="1">
      <c r="A185" s="22">
        <v>2012402</v>
      </c>
      <c r="B185" s="22" t="s">
        <v>97</v>
      </c>
      <c r="C185" s="46">
        <v>0</v>
      </c>
    </row>
    <row r="186" spans="1:3" ht="17.25" customHeight="1">
      <c r="A186" s="22">
        <v>2012403</v>
      </c>
      <c r="B186" s="22" t="s">
        <v>98</v>
      </c>
      <c r="C186" s="46">
        <v>0</v>
      </c>
    </row>
    <row r="187" spans="1:3" s="14" customFormat="1" ht="17.25" customHeight="1">
      <c r="A187" s="22">
        <v>2012404</v>
      </c>
      <c r="B187" s="22" t="s">
        <v>206</v>
      </c>
      <c r="C187" s="46">
        <v>0</v>
      </c>
    </row>
    <row r="188" spans="1:3" ht="17.25" customHeight="1">
      <c r="A188" s="22">
        <v>2012450</v>
      </c>
      <c r="B188" s="22" t="s">
        <v>105</v>
      </c>
      <c r="C188" s="46">
        <v>0</v>
      </c>
    </row>
    <row r="189" spans="1:3" ht="17.25" customHeight="1">
      <c r="A189" s="22">
        <v>2012499</v>
      </c>
      <c r="B189" s="22" t="s">
        <v>207</v>
      </c>
      <c r="C189" s="46">
        <v>0</v>
      </c>
    </row>
    <row r="190" spans="1:3" ht="17.25" customHeight="1">
      <c r="A190" s="22">
        <v>20125</v>
      </c>
      <c r="B190" s="40" t="s">
        <v>208</v>
      </c>
      <c r="C190" s="46">
        <f>SUM(C191:C198)</f>
        <v>0</v>
      </c>
    </row>
    <row r="191" spans="1:3" ht="17.25" customHeight="1">
      <c r="A191" s="22">
        <v>2012501</v>
      </c>
      <c r="B191" s="22" t="s">
        <v>96</v>
      </c>
      <c r="C191" s="46">
        <v>0</v>
      </c>
    </row>
    <row r="192" spans="1:3" s="14" customFormat="1" ht="17.25" customHeight="1">
      <c r="A192" s="22">
        <v>2012502</v>
      </c>
      <c r="B192" s="22" t="s">
        <v>97</v>
      </c>
      <c r="C192" s="46">
        <v>0</v>
      </c>
    </row>
    <row r="193" spans="1:3" ht="17.25" customHeight="1">
      <c r="A193" s="22">
        <v>2012503</v>
      </c>
      <c r="B193" s="22" t="s">
        <v>98</v>
      </c>
      <c r="C193" s="46">
        <v>0</v>
      </c>
    </row>
    <row r="194" spans="1:3" ht="17.25" customHeight="1">
      <c r="A194" s="22">
        <v>2012504</v>
      </c>
      <c r="B194" s="22" t="s">
        <v>209</v>
      </c>
      <c r="C194" s="46">
        <v>0</v>
      </c>
    </row>
    <row r="195" spans="1:3" ht="17.25" customHeight="1">
      <c r="A195" s="22">
        <v>2012505</v>
      </c>
      <c r="B195" s="22" t="s">
        <v>210</v>
      </c>
      <c r="C195" s="46">
        <v>0</v>
      </c>
    </row>
    <row r="196" spans="1:3" s="14" customFormat="1" ht="17.25" customHeight="1">
      <c r="A196" s="22">
        <v>2012506</v>
      </c>
      <c r="B196" s="22" t="s">
        <v>211</v>
      </c>
      <c r="C196" s="46">
        <v>0</v>
      </c>
    </row>
    <row r="197" spans="1:3" ht="17.25" customHeight="1">
      <c r="A197" s="22">
        <v>2012550</v>
      </c>
      <c r="B197" s="22" t="s">
        <v>105</v>
      </c>
      <c r="C197" s="46">
        <v>0</v>
      </c>
    </row>
    <row r="198" spans="1:3" ht="17.25" customHeight="1">
      <c r="A198" s="22">
        <v>2012599</v>
      </c>
      <c r="B198" s="22" t="s">
        <v>212</v>
      </c>
      <c r="C198" s="46">
        <v>0</v>
      </c>
    </row>
    <row r="199" spans="1:3" s="14" customFormat="1" ht="17.25" customHeight="1">
      <c r="A199" s="22">
        <v>20126</v>
      </c>
      <c r="B199" s="40" t="s">
        <v>213</v>
      </c>
      <c r="C199" s="46">
        <f>SUM(C200:C204)</f>
        <v>158</v>
      </c>
    </row>
    <row r="200" spans="1:3" ht="17.25" customHeight="1">
      <c r="A200" s="22">
        <v>2012601</v>
      </c>
      <c r="B200" s="22" t="s">
        <v>96</v>
      </c>
      <c r="C200" s="46">
        <v>86</v>
      </c>
    </row>
    <row r="201" spans="1:3" ht="17.25" customHeight="1">
      <c r="A201" s="22">
        <v>2012602</v>
      </c>
      <c r="B201" s="22" t="s">
        <v>97</v>
      </c>
      <c r="C201" s="46">
        <v>0</v>
      </c>
    </row>
    <row r="202" spans="1:3" s="14" customFormat="1" ht="17.25" customHeight="1">
      <c r="A202" s="22">
        <v>2012603</v>
      </c>
      <c r="B202" s="22" t="s">
        <v>98</v>
      </c>
      <c r="C202" s="46">
        <v>0</v>
      </c>
    </row>
    <row r="203" spans="1:3" ht="17.25" customHeight="1">
      <c r="A203" s="22">
        <v>2012604</v>
      </c>
      <c r="B203" s="22" t="s">
        <v>214</v>
      </c>
      <c r="C203" s="46">
        <v>72</v>
      </c>
    </row>
    <row r="204" spans="1:3" s="14" customFormat="1" ht="17.25" customHeight="1">
      <c r="A204" s="22">
        <v>2012699</v>
      </c>
      <c r="B204" s="22" t="s">
        <v>215</v>
      </c>
      <c r="C204" s="46">
        <v>0</v>
      </c>
    </row>
    <row r="205" spans="1:3" ht="17.25" customHeight="1">
      <c r="A205" s="22">
        <v>20128</v>
      </c>
      <c r="B205" s="40" t="s">
        <v>216</v>
      </c>
      <c r="C205" s="46">
        <f>SUM(C206:C211)</f>
        <v>42</v>
      </c>
    </row>
    <row r="206" spans="1:3" ht="17.25" customHeight="1">
      <c r="A206" s="22">
        <v>2012801</v>
      </c>
      <c r="B206" s="22" t="s">
        <v>96</v>
      </c>
      <c r="C206" s="46">
        <v>42</v>
      </c>
    </row>
    <row r="207" spans="1:3" s="14" customFormat="1" ht="17.25" customHeight="1">
      <c r="A207" s="22">
        <v>2012802</v>
      </c>
      <c r="B207" s="22" t="s">
        <v>97</v>
      </c>
      <c r="C207" s="46">
        <v>0</v>
      </c>
    </row>
    <row r="208" spans="1:3" ht="17.25" customHeight="1">
      <c r="A208" s="22">
        <v>2012803</v>
      </c>
      <c r="B208" s="22" t="s">
        <v>98</v>
      </c>
      <c r="C208" s="46">
        <v>0</v>
      </c>
    </row>
    <row r="209" spans="1:3" s="14" customFormat="1" ht="17.25" customHeight="1">
      <c r="A209" s="22">
        <v>2012804</v>
      </c>
      <c r="B209" s="22" t="s">
        <v>110</v>
      </c>
      <c r="C209" s="46">
        <v>0</v>
      </c>
    </row>
    <row r="210" spans="1:3" s="14" customFormat="1" ht="17.25" customHeight="1">
      <c r="A210" s="22">
        <v>2012850</v>
      </c>
      <c r="B210" s="22" t="s">
        <v>105</v>
      </c>
      <c r="C210" s="46">
        <v>0</v>
      </c>
    </row>
    <row r="211" spans="1:3" ht="17.25" customHeight="1">
      <c r="A211" s="22">
        <v>2012899</v>
      </c>
      <c r="B211" s="22" t="s">
        <v>217</v>
      </c>
      <c r="C211" s="46">
        <v>0</v>
      </c>
    </row>
    <row r="212" spans="1:3" ht="17.25" customHeight="1">
      <c r="A212" s="22">
        <v>20129</v>
      </c>
      <c r="B212" s="40" t="s">
        <v>218</v>
      </c>
      <c r="C212" s="46">
        <f>SUM(C213:C219)</f>
        <v>201</v>
      </c>
    </row>
    <row r="213" spans="1:3" s="14" customFormat="1" ht="17.25" customHeight="1">
      <c r="A213" s="22">
        <v>2012901</v>
      </c>
      <c r="B213" s="22" t="s">
        <v>96</v>
      </c>
      <c r="C213" s="46">
        <v>191</v>
      </c>
    </row>
    <row r="214" spans="1:3" ht="17.25" customHeight="1">
      <c r="A214" s="22">
        <v>2012902</v>
      </c>
      <c r="B214" s="22" t="s">
        <v>97</v>
      </c>
      <c r="C214" s="46">
        <v>0</v>
      </c>
    </row>
    <row r="215" spans="1:3" ht="17.25" customHeight="1">
      <c r="A215" s="22">
        <v>2012903</v>
      </c>
      <c r="B215" s="22" t="s">
        <v>98</v>
      </c>
      <c r="C215" s="46">
        <v>0</v>
      </c>
    </row>
    <row r="216" spans="1:3" s="14" customFormat="1" ht="17.25" customHeight="1">
      <c r="A216" s="22">
        <v>2012904</v>
      </c>
      <c r="B216" s="22" t="s">
        <v>219</v>
      </c>
      <c r="C216" s="46">
        <v>0</v>
      </c>
    </row>
    <row r="217" spans="1:3" ht="17.25" customHeight="1">
      <c r="A217" s="22">
        <v>2012905</v>
      </c>
      <c r="B217" s="22" t="s">
        <v>220</v>
      </c>
      <c r="C217" s="46">
        <v>0</v>
      </c>
    </row>
    <row r="218" spans="1:3" ht="17.25" customHeight="1">
      <c r="A218" s="22">
        <v>2012950</v>
      </c>
      <c r="B218" s="22" t="s">
        <v>105</v>
      </c>
      <c r="C218" s="46">
        <v>0</v>
      </c>
    </row>
    <row r="219" spans="1:3" ht="17.25" customHeight="1">
      <c r="A219" s="22">
        <v>2012999</v>
      </c>
      <c r="B219" s="22" t="s">
        <v>221</v>
      </c>
      <c r="C219" s="46">
        <v>10</v>
      </c>
    </row>
    <row r="220" spans="1:3" s="14" customFormat="1" ht="17.25" customHeight="1">
      <c r="A220" s="22">
        <v>20131</v>
      </c>
      <c r="B220" s="40" t="s">
        <v>222</v>
      </c>
      <c r="C220" s="46">
        <f>SUM(C221:C226)</f>
        <v>259</v>
      </c>
    </row>
    <row r="221" spans="1:3" ht="17.25" customHeight="1">
      <c r="A221" s="22">
        <v>2013101</v>
      </c>
      <c r="B221" s="22" t="s">
        <v>96</v>
      </c>
      <c r="C221" s="46">
        <v>249</v>
      </c>
    </row>
    <row r="222" spans="1:3" ht="17.25" customHeight="1">
      <c r="A222" s="22">
        <v>2013102</v>
      </c>
      <c r="B222" s="22" t="s">
        <v>97</v>
      </c>
      <c r="C222" s="46">
        <v>0</v>
      </c>
    </row>
    <row r="223" spans="1:3" ht="17.25" customHeight="1">
      <c r="A223" s="22">
        <v>2013103</v>
      </c>
      <c r="B223" s="22" t="s">
        <v>98</v>
      </c>
      <c r="C223" s="46">
        <v>0</v>
      </c>
    </row>
    <row r="224" spans="1:3" ht="17.25" customHeight="1">
      <c r="A224" s="22">
        <v>2013105</v>
      </c>
      <c r="B224" s="22" t="s">
        <v>223</v>
      </c>
      <c r="C224" s="46">
        <v>0</v>
      </c>
    </row>
    <row r="225" spans="1:3" ht="17.25" customHeight="1">
      <c r="A225" s="22">
        <v>2013150</v>
      </c>
      <c r="B225" s="22" t="s">
        <v>105</v>
      </c>
      <c r="C225" s="46">
        <v>0</v>
      </c>
    </row>
    <row r="226" spans="1:3" ht="17.25" customHeight="1">
      <c r="A226" s="22">
        <v>2013199</v>
      </c>
      <c r="B226" s="22" t="s">
        <v>224</v>
      </c>
      <c r="C226" s="46">
        <v>10</v>
      </c>
    </row>
    <row r="227" spans="1:3" s="14" customFormat="1" ht="17.25" customHeight="1">
      <c r="A227" s="22">
        <v>20132</v>
      </c>
      <c r="B227" s="40" t="s">
        <v>225</v>
      </c>
      <c r="C227" s="46">
        <f>SUM(C228:C232)</f>
        <v>1061</v>
      </c>
    </row>
    <row r="228" spans="1:3" ht="17.25" customHeight="1">
      <c r="A228" s="22">
        <v>2013201</v>
      </c>
      <c r="B228" s="22" t="s">
        <v>96</v>
      </c>
      <c r="C228" s="46">
        <v>212</v>
      </c>
    </row>
    <row r="229" spans="1:3" ht="17.25" customHeight="1">
      <c r="A229" s="22">
        <v>2013202</v>
      </c>
      <c r="B229" s="22" t="s">
        <v>97</v>
      </c>
      <c r="C229" s="46">
        <v>0</v>
      </c>
    </row>
    <row r="230" spans="1:3" ht="17.25" customHeight="1">
      <c r="A230" s="22">
        <v>2013203</v>
      </c>
      <c r="B230" s="22" t="s">
        <v>98</v>
      </c>
      <c r="C230" s="46">
        <v>0</v>
      </c>
    </row>
    <row r="231" spans="1:3" ht="17.25" customHeight="1">
      <c r="A231" s="22">
        <v>2013250</v>
      </c>
      <c r="B231" s="22" t="s">
        <v>105</v>
      </c>
      <c r="C231" s="46">
        <v>0</v>
      </c>
    </row>
    <row r="232" spans="1:3" ht="17.25" customHeight="1">
      <c r="A232" s="22">
        <v>2013299</v>
      </c>
      <c r="B232" s="22" t="s">
        <v>226</v>
      </c>
      <c r="C232" s="46">
        <v>849</v>
      </c>
    </row>
    <row r="233" spans="1:3" ht="17.25" customHeight="1">
      <c r="A233" s="22">
        <v>20133</v>
      </c>
      <c r="B233" s="40" t="s">
        <v>227</v>
      </c>
      <c r="C233" s="46">
        <f>SUM(C234:C238)</f>
        <v>411</v>
      </c>
    </row>
    <row r="234" spans="1:3" s="14" customFormat="1" ht="17.25" customHeight="1">
      <c r="A234" s="22">
        <v>2013301</v>
      </c>
      <c r="B234" s="22" t="s">
        <v>96</v>
      </c>
      <c r="C234" s="46">
        <v>411</v>
      </c>
    </row>
    <row r="235" spans="1:3" ht="17.25" customHeight="1">
      <c r="A235" s="22">
        <v>2013302</v>
      </c>
      <c r="B235" s="22" t="s">
        <v>97</v>
      </c>
      <c r="C235" s="46">
        <v>0</v>
      </c>
    </row>
    <row r="236" spans="1:3" ht="17.25" customHeight="1">
      <c r="A236" s="22">
        <v>2013303</v>
      </c>
      <c r="B236" s="22" t="s">
        <v>98</v>
      </c>
      <c r="C236" s="46">
        <v>0</v>
      </c>
    </row>
    <row r="237" spans="1:3" s="14" customFormat="1" ht="17.25" customHeight="1">
      <c r="A237" s="22">
        <v>2013350</v>
      </c>
      <c r="B237" s="22" t="s">
        <v>105</v>
      </c>
      <c r="C237" s="46">
        <v>0</v>
      </c>
    </row>
    <row r="238" spans="1:3" ht="17.25" customHeight="1">
      <c r="A238" s="22">
        <v>2013399</v>
      </c>
      <c r="B238" s="22" t="s">
        <v>228</v>
      </c>
      <c r="C238" s="46">
        <v>0</v>
      </c>
    </row>
    <row r="239" spans="1:3" ht="17.25" customHeight="1">
      <c r="A239" s="22">
        <v>20134</v>
      </c>
      <c r="B239" s="40" t="s">
        <v>229</v>
      </c>
      <c r="C239" s="46">
        <f>SUM(C240:C244)</f>
        <v>87</v>
      </c>
    </row>
    <row r="240" spans="1:3" ht="17.25" customHeight="1">
      <c r="A240" s="22">
        <v>2013401</v>
      </c>
      <c r="B240" s="22" t="s">
        <v>96</v>
      </c>
      <c r="C240" s="46">
        <v>87</v>
      </c>
    </row>
    <row r="241" spans="1:3" s="14" customFormat="1" ht="17.25" customHeight="1">
      <c r="A241" s="22">
        <v>2013402</v>
      </c>
      <c r="B241" s="22" t="s">
        <v>97</v>
      </c>
      <c r="C241" s="46">
        <v>0</v>
      </c>
    </row>
    <row r="242" spans="1:3" ht="17.25" customHeight="1">
      <c r="A242" s="22">
        <v>2013403</v>
      </c>
      <c r="B242" s="22" t="s">
        <v>98</v>
      </c>
      <c r="C242" s="46">
        <v>0</v>
      </c>
    </row>
    <row r="243" spans="1:3" ht="17.25" customHeight="1">
      <c r="A243" s="22">
        <v>2013450</v>
      </c>
      <c r="B243" s="22" t="s">
        <v>105</v>
      </c>
      <c r="C243" s="46">
        <v>0</v>
      </c>
    </row>
    <row r="244" spans="1:3" ht="17.25" customHeight="1">
      <c r="A244" s="22">
        <v>2013499</v>
      </c>
      <c r="B244" s="22" t="s">
        <v>230</v>
      </c>
      <c r="C244" s="46">
        <v>0</v>
      </c>
    </row>
    <row r="245" spans="1:3" s="14" customFormat="1" ht="17.25" customHeight="1">
      <c r="A245" s="22">
        <v>20135</v>
      </c>
      <c r="B245" s="40" t="s">
        <v>231</v>
      </c>
      <c r="C245" s="46">
        <f>SUM(C246:C250)</f>
        <v>0</v>
      </c>
    </row>
    <row r="246" spans="1:3" ht="17.25" customHeight="1">
      <c r="A246" s="22">
        <v>2013501</v>
      </c>
      <c r="B246" s="22" t="s">
        <v>96</v>
      </c>
      <c r="C246" s="46">
        <v>0</v>
      </c>
    </row>
    <row r="247" spans="1:3" s="14" customFormat="1" ht="17.25" customHeight="1">
      <c r="A247" s="22">
        <v>2013502</v>
      </c>
      <c r="B247" s="22" t="s">
        <v>97</v>
      </c>
      <c r="C247" s="46">
        <v>0</v>
      </c>
    </row>
    <row r="248" spans="1:3" s="14" customFormat="1" ht="17.25" customHeight="1">
      <c r="A248" s="22">
        <v>2013503</v>
      </c>
      <c r="B248" s="22" t="s">
        <v>98</v>
      </c>
      <c r="C248" s="46">
        <v>0</v>
      </c>
    </row>
    <row r="249" spans="1:3" ht="17.25" customHeight="1">
      <c r="A249" s="22">
        <v>2013550</v>
      </c>
      <c r="B249" s="22" t="s">
        <v>105</v>
      </c>
      <c r="C249" s="46">
        <v>0</v>
      </c>
    </row>
    <row r="250" spans="1:3" s="14" customFormat="1" ht="17.25" customHeight="1">
      <c r="A250" s="22">
        <v>2013599</v>
      </c>
      <c r="B250" s="22" t="s">
        <v>232</v>
      </c>
      <c r="C250" s="46">
        <v>0</v>
      </c>
    </row>
    <row r="251" spans="1:3" ht="17.25" customHeight="1">
      <c r="A251" s="22">
        <v>20136</v>
      </c>
      <c r="B251" s="40" t="s">
        <v>233</v>
      </c>
      <c r="C251" s="46">
        <f>SUM(C252:C256)</f>
        <v>926</v>
      </c>
    </row>
    <row r="252" spans="1:3" s="14" customFormat="1" ht="17.25" customHeight="1">
      <c r="A252" s="22">
        <v>2013601</v>
      </c>
      <c r="B252" s="22" t="s">
        <v>96</v>
      </c>
      <c r="C252" s="46">
        <v>612</v>
      </c>
    </row>
    <row r="253" spans="1:3" ht="17.25" customHeight="1">
      <c r="A253" s="22">
        <v>2013602</v>
      </c>
      <c r="B253" s="22" t="s">
        <v>97</v>
      </c>
      <c r="C253" s="46">
        <v>0</v>
      </c>
    </row>
    <row r="254" spans="1:3" s="14" customFormat="1" ht="17.25" customHeight="1">
      <c r="A254" s="22">
        <v>2013603</v>
      </c>
      <c r="B254" s="22" t="s">
        <v>98</v>
      </c>
      <c r="C254" s="46">
        <v>0</v>
      </c>
    </row>
    <row r="255" spans="1:3" ht="17.25" customHeight="1">
      <c r="A255" s="22">
        <v>2013650</v>
      </c>
      <c r="B255" s="22" t="s">
        <v>105</v>
      </c>
      <c r="C255" s="46">
        <v>0</v>
      </c>
    </row>
    <row r="256" spans="1:3" ht="17.25" customHeight="1">
      <c r="A256" s="22">
        <v>2013699</v>
      </c>
      <c r="B256" s="22" t="s">
        <v>234</v>
      </c>
      <c r="C256" s="46">
        <v>314</v>
      </c>
    </row>
    <row r="257" spans="1:3" ht="17.25" customHeight="1">
      <c r="A257" s="22">
        <v>20199</v>
      </c>
      <c r="B257" s="40" t="s">
        <v>235</v>
      </c>
      <c r="C257" s="46">
        <f>SUM(C258:C259)</f>
        <v>66</v>
      </c>
    </row>
    <row r="258" spans="1:3" s="14" customFormat="1" ht="17.25" customHeight="1">
      <c r="A258" s="22">
        <v>2019901</v>
      </c>
      <c r="B258" s="22" t="s">
        <v>236</v>
      </c>
      <c r="C258" s="46">
        <v>0</v>
      </c>
    </row>
    <row r="259" spans="1:3" ht="17.25" customHeight="1">
      <c r="A259" s="22">
        <v>2019999</v>
      </c>
      <c r="B259" s="22" t="s">
        <v>237</v>
      </c>
      <c r="C259" s="46">
        <v>66</v>
      </c>
    </row>
    <row r="260" spans="1:3" ht="17.25" customHeight="1">
      <c r="A260" s="22">
        <v>202</v>
      </c>
      <c r="B260" s="40" t="s">
        <v>238</v>
      </c>
      <c r="C260" s="46">
        <f>SUM(C261,C268,C271,C274,C280,C284,C286,C291)</f>
        <v>0</v>
      </c>
    </row>
    <row r="261" spans="1:3" ht="17.25" customHeight="1">
      <c r="A261" s="22">
        <v>20201</v>
      </c>
      <c r="B261" s="40" t="s">
        <v>239</v>
      </c>
      <c r="C261" s="46">
        <f>SUM(C262:C267)</f>
        <v>0</v>
      </c>
    </row>
    <row r="262" spans="1:3" ht="17.25" customHeight="1">
      <c r="A262" s="22">
        <v>2020101</v>
      </c>
      <c r="B262" s="22" t="s">
        <v>96</v>
      </c>
      <c r="C262" s="46">
        <v>0</v>
      </c>
    </row>
    <row r="263" spans="1:3" s="14" customFormat="1" ht="17.25" customHeight="1">
      <c r="A263" s="22">
        <v>2020102</v>
      </c>
      <c r="B263" s="22" t="s">
        <v>97</v>
      </c>
      <c r="C263" s="46">
        <v>0</v>
      </c>
    </row>
    <row r="264" spans="1:3" ht="17.25" customHeight="1">
      <c r="A264" s="22">
        <v>2020103</v>
      </c>
      <c r="B264" s="22" t="s">
        <v>98</v>
      </c>
      <c r="C264" s="46">
        <v>0</v>
      </c>
    </row>
    <row r="265" spans="1:3" s="14" customFormat="1" ht="17.25" customHeight="1">
      <c r="A265" s="22">
        <v>2020104</v>
      </c>
      <c r="B265" s="22" t="s">
        <v>223</v>
      </c>
      <c r="C265" s="46">
        <v>0</v>
      </c>
    </row>
    <row r="266" spans="1:3" ht="17.25" customHeight="1">
      <c r="A266" s="22">
        <v>2020150</v>
      </c>
      <c r="B266" s="22" t="s">
        <v>105</v>
      </c>
      <c r="C266" s="46">
        <v>0</v>
      </c>
    </row>
    <row r="267" spans="1:3" ht="17.25" customHeight="1">
      <c r="A267" s="22">
        <v>2020199</v>
      </c>
      <c r="B267" s="22" t="s">
        <v>240</v>
      </c>
      <c r="C267" s="46">
        <v>0</v>
      </c>
    </row>
    <row r="268" spans="1:3" ht="17.25" customHeight="1">
      <c r="A268" s="22">
        <v>20202</v>
      </c>
      <c r="B268" s="40" t="s">
        <v>241</v>
      </c>
      <c r="C268" s="46">
        <f>SUM(C269:C270)</f>
        <v>0</v>
      </c>
    </row>
    <row r="269" spans="1:3" s="14" customFormat="1" ht="17.25" customHeight="1">
      <c r="A269" s="22">
        <v>2020201</v>
      </c>
      <c r="B269" s="22" t="s">
        <v>242</v>
      </c>
      <c r="C269" s="46">
        <v>0</v>
      </c>
    </row>
    <row r="270" spans="1:3" ht="17.25" customHeight="1">
      <c r="A270" s="22">
        <v>2020202</v>
      </c>
      <c r="B270" s="22" t="s">
        <v>243</v>
      </c>
      <c r="C270" s="46">
        <v>0</v>
      </c>
    </row>
    <row r="271" spans="1:3" s="14" customFormat="1" ht="17.25" customHeight="1">
      <c r="A271" s="22">
        <v>20203</v>
      </c>
      <c r="B271" s="40" t="s">
        <v>244</v>
      </c>
      <c r="C271" s="46">
        <f>SUM(C272:C273)</f>
        <v>0</v>
      </c>
    </row>
    <row r="272" spans="1:3" s="14" customFormat="1" ht="17.25" customHeight="1">
      <c r="A272" s="22">
        <v>2020304</v>
      </c>
      <c r="B272" s="22" t="s">
        <v>245</v>
      </c>
      <c r="C272" s="46">
        <v>0</v>
      </c>
    </row>
    <row r="273" spans="1:3" ht="17.25" customHeight="1">
      <c r="A273" s="22">
        <v>2020306</v>
      </c>
      <c r="B273" s="22" t="s">
        <v>246</v>
      </c>
      <c r="C273" s="46">
        <v>0</v>
      </c>
    </row>
    <row r="274" spans="1:3" ht="17.25" customHeight="1">
      <c r="A274" s="22">
        <v>20204</v>
      </c>
      <c r="B274" s="40" t="s">
        <v>247</v>
      </c>
      <c r="C274" s="46">
        <f>SUM(C275:C279)</f>
        <v>0</v>
      </c>
    </row>
    <row r="275" spans="1:3" ht="17.25" customHeight="1">
      <c r="A275" s="22">
        <v>2020401</v>
      </c>
      <c r="B275" s="22" t="s">
        <v>248</v>
      </c>
      <c r="C275" s="46">
        <v>0</v>
      </c>
    </row>
    <row r="276" spans="1:3" ht="17.25" customHeight="1">
      <c r="A276" s="22">
        <v>2020402</v>
      </c>
      <c r="B276" s="22" t="s">
        <v>249</v>
      </c>
      <c r="C276" s="46">
        <v>0</v>
      </c>
    </row>
    <row r="277" spans="1:3" s="14" customFormat="1" ht="17.25" customHeight="1">
      <c r="A277" s="22">
        <v>2020403</v>
      </c>
      <c r="B277" s="22" t="s">
        <v>250</v>
      </c>
      <c r="C277" s="46">
        <v>0</v>
      </c>
    </row>
    <row r="278" spans="1:3" ht="17.25" customHeight="1">
      <c r="A278" s="22">
        <v>2020404</v>
      </c>
      <c r="B278" s="22" t="s">
        <v>251</v>
      </c>
      <c r="C278" s="46">
        <v>0</v>
      </c>
    </row>
    <row r="279" spans="1:3" s="14" customFormat="1" ht="17.25" customHeight="1">
      <c r="A279" s="22">
        <v>2020499</v>
      </c>
      <c r="B279" s="22" t="s">
        <v>252</v>
      </c>
      <c r="C279" s="46">
        <v>0</v>
      </c>
    </row>
    <row r="280" spans="1:3" ht="17.25" customHeight="1">
      <c r="A280" s="22">
        <v>20205</v>
      </c>
      <c r="B280" s="40" t="s">
        <v>253</v>
      </c>
      <c r="C280" s="46">
        <f>SUM(C281:C283)</f>
        <v>0</v>
      </c>
    </row>
    <row r="281" spans="1:3" ht="17.25" customHeight="1">
      <c r="A281" s="22">
        <v>2020503</v>
      </c>
      <c r="B281" s="22" t="s">
        <v>254</v>
      </c>
      <c r="C281" s="46">
        <v>0</v>
      </c>
    </row>
    <row r="282" spans="1:3" s="14" customFormat="1" ht="17.25" customHeight="1">
      <c r="A282" s="22">
        <v>2020504</v>
      </c>
      <c r="B282" s="22" t="s">
        <v>255</v>
      </c>
      <c r="C282" s="46">
        <v>0</v>
      </c>
    </row>
    <row r="283" spans="1:3" ht="17.25" customHeight="1">
      <c r="A283" s="22">
        <v>2020599</v>
      </c>
      <c r="B283" s="22" t="s">
        <v>256</v>
      </c>
      <c r="C283" s="46">
        <v>0</v>
      </c>
    </row>
    <row r="284" spans="1:3" s="14" customFormat="1" ht="17.25" customHeight="1">
      <c r="A284" s="22">
        <v>20206</v>
      </c>
      <c r="B284" s="40" t="s">
        <v>257</v>
      </c>
      <c r="C284" s="46">
        <f>C285</f>
        <v>0</v>
      </c>
    </row>
    <row r="285" spans="1:3" ht="17.25" customHeight="1">
      <c r="A285" s="22">
        <v>2020601</v>
      </c>
      <c r="B285" s="22" t="s">
        <v>258</v>
      </c>
      <c r="C285" s="46">
        <v>0</v>
      </c>
    </row>
    <row r="286" spans="1:3" s="14" customFormat="1" ht="17.25" customHeight="1">
      <c r="A286" s="22">
        <v>20207</v>
      </c>
      <c r="B286" s="40" t="s">
        <v>259</v>
      </c>
      <c r="C286" s="46">
        <f>SUM(C287:C290)</f>
        <v>0</v>
      </c>
    </row>
    <row r="287" spans="1:3" s="14" customFormat="1" ht="17.25" customHeight="1">
      <c r="A287" s="22">
        <v>2020701</v>
      </c>
      <c r="B287" s="22" t="s">
        <v>260</v>
      </c>
      <c r="C287" s="46">
        <v>0</v>
      </c>
    </row>
    <row r="288" spans="1:3" ht="17.25" customHeight="1">
      <c r="A288" s="22">
        <v>2020702</v>
      </c>
      <c r="B288" s="22" t="s">
        <v>261</v>
      </c>
      <c r="C288" s="46">
        <v>0</v>
      </c>
    </row>
    <row r="289" spans="1:3" ht="17.25" customHeight="1">
      <c r="A289" s="22">
        <v>2020703</v>
      </c>
      <c r="B289" s="22" t="s">
        <v>262</v>
      </c>
      <c r="C289" s="46">
        <v>0</v>
      </c>
    </row>
    <row r="290" spans="1:3" ht="17.25" customHeight="1">
      <c r="A290" s="22">
        <v>2020799</v>
      </c>
      <c r="B290" s="22" t="s">
        <v>263</v>
      </c>
      <c r="C290" s="46">
        <v>0</v>
      </c>
    </row>
    <row r="291" spans="1:3" ht="17.25" customHeight="1">
      <c r="A291" s="22">
        <v>20299</v>
      </c>
      <c r="B291" s="40" t="s">
        <v>264</v>
      </c>
      <c r="C291" s="46">
        <f t="shared" ref="C291:C296" si="0">C292</f>
        <v>0</v>
      </c>
    </row>
    <row r="292" spans="1:3" ht="17.25" customHeight="1">
      <c r="A292" s="22">
        <v>2029901</v>
      </c>
      <c r="B292" s="22" t="s">
        <v>265</v>
      </c>
      <c r="C292" s="46">
        <v>0</v>
      </c>
    </row>
    <row r="293" spans="1:3" ht="17.25" customHeight="1">
      <c r="A293" s="22">
        <v>203</v>
      </c>
      <c r="B293" s="40" t="s">
        <v>266</v>
      </c>
      <c r="C293" s="46">
        <f>SUM(C294,C296,C298,C300,C310)</f>
        <v>0</v>
      </c>
    </row>
    <row r="294" spans="1:3" ht="17.25" customHeight="1">
      <c r="A294" s="22">
        <v>20301</v>
      </c>
      <c r="B294" s="40" t="s">
        <v>267</v>
      </c>
      <c r="C294" s="46">
        <f t="shared" si="0"/>
        <v>0</v>
      </c>
    </row>
    <row r="295" spans="1:3" ht="17.25" customHeight="1">
      <c r="A295" s="22">
        <v>2030101</v>
      </c>
      <c r="B295" s="22" t="s">
        <v>268</v>
      </c>
      <c r="C295" s="46">
        <v>0</v>
      </c>
    </row>
    <row r="296" spans="1:3" ht="17.25" customHeight="1">
      <c r="A296" s="22">
        <v>20304</v>
      </c>
      <c r="B296" s="40" t="s">
        <v>269</v>
      </c>
      <c r="C296" s="46">
        <f t="shared" si="0"/>
        <v>0</v>
      </c>
    </row>
    <row r="297" spans="1:3" ht="17.25" customHeight="1">
      <c r="A297" s="22">
        <v>2030401</v>
      </c>
      <c r="B297" s="22" t="s">
        <v>270</v>
      </c>
      <c r="C297" s="46">
        <v>0</v>
      </c>
    </row>
    <row r="298" spans="1:3" ht="17.25" customHeight="1">
      <c r="A298" s="22">
        <v>20305</v>
      </c>
      <c r="B298" s="40" t="s">
        <v>271</v>
      </c>
      <c r="C298" s="46">
        <f>C299</f>
        <v>0</v>
      </c>
    </row>
    <row r="299" spans="1:3" s="14" customFormat="1" ht="17.25" customHeight="1">
      <c r="A299" s="22">
        <v>2030501</v>
      </c>
      <c r="B299" s="22" t="s">
        <v>272</v>
      </c>
      <c r="C299" s="46">
        <v>0</v>
      </c>
    </row>
    <row r="300" spans="1:3" ht="17.25" customHeight="1">
      <c r="A300" s="22">
        <v>20306</v>
      </c>
      <c r="B300" s="40" t="s">
        <v>273</v>
      </c>
      <c r="C300" s="46">
        <f>SUM(C301:C309)</f>
        <v>0</v>
      </c>
    </row>
    <row r="301" spans="1:3" ht="17.25" customHeight="1">
      <c r="A301" s="22">
        <v>2030601</v>
      </c>
      <c r="B301" s="22" t="s">
        <v>274</v>
      </c>
      <c r="C301" s="46">
        <v>0</v>
      </c>
    </row>
    <row r="302" spans="1:3" ht="17.25" customHeight="1">
      <c r="A302" s="22">
        <v>2030602</v>
      </c>
      <c r="B302" s="22" t="s">
        <v>275</v>
      </c>
      <c r="C302" s="46">
        <v>0</v>
      </c>
    </row>
    <row r="303" spans="1:3" ht="17.25" customHeight="1">
      <c r="A303" s="22">
        <v>2030603</v>
      </c>
      <c r="B303" s="22" t="s">
        <v>276</v>
      </c>
      <c r="C303" s="46">
        <v>0</v>
      </c>
    </row>
    <row r="304" spans="1:3" ht="17.25" customHeight="1">
      <c r="A304" s="22">
        <v>2030604</v>
      </c>
      <c r="B304" s="22" t="s">
        <v>277</v>
      </c>
      <c r="C304" s="46">
        <v>0</v>
      </c>
    </row>
    <row r="305" spans="1:3" ht="17.25" customHeight="1">
      <c r="A305" s="22">
        <v>2030605</v>
      </c>
      <c r="B305" s="22" t="s">
        <v>278</v>
      </c>
      <c r="C305" s="46">
        <v>0</v>
      </c>
    </row>
    <row r="306" spans="1:3" ht="17.25" customHeight="1">
      <c r="A306" s="22">
        <v>2030606</v>
      </c>
      <c r="B306" s="22" t="s">
        <v>279</v>
      </c>
      <c r="C306" s="46">
        <v>0</v>
      </c>
    </row>
    <row r="307" spans="1:3" ht="17.25" customHeight="1">
      <c r="A307" s="22">
        <v>2030607</v>
      </c>
      <c r="B307" s="22" t="s">
        <v>280</v>
      </c>
      <c r="C307" s="46">
        <v>0</v>
      </c>
    </row>
    <row r="308" spans="1:3" s="14" customFormat="1" ht="17.25" customHeight="1">
      <c r="A308" s="22">
        <v>2030608</v>
      </c>
      <c r="B308" s="22" t="s">
        <v>281</v>
      </c>
      <c r="C308" s="46">
        <v>0</v>
      </c>
    </row>
    <row r="309" spans="1:3" ht="17.25" customHeight="1">
      <c r="A309" s="22">
        <v>2030699</v>
      </c>
      <c r="B309" s="22" t="s">
        <v>282</v>
      </c>
      <c r="C309" s="46">
        <v>0</v>
      </c>
    </row>
    <row r="310" spans="1:3" ht="17.25" customHeight="1">
      <c r="A310" s="22">
        <v>20399</v>
      </c>
      <c r="B310" s="40" t="s">
        <v>283</v>
      </c>
      <c r="C310" s="46">
        <f>C311</f>
        <v>0</v>
      </c>
    </row>
    <row r="311" spans="1:3" ht="17.25" customHeight="1">
      <c r="A311" s="22">
        <v>2039901</v>
      </c>
      <c r="B311" s="22" t="s">
        <v>284</v>
      </c>
      <c r="C311" s="46">
        <v>0</v>
      </c>
    </row>
    <row r="312" spans="1:3" ht="17.25" customHeight="1">
      <c r="A312" s="22">
        <v>204</v>
      </c>
      <c r="B312" s="40" t="s">
        <v>285</v>
      </c>
      <c r="C312" s="46">
        <f>SUM(C313,C323,C345,C352,C364,C373,C387,C396,C405,C413,C421,C430)</f>
        <v>5315</v>
      </c>
    </row>
    <row r="313" spans="1:3" ht="17.25" customHeight="1">
      <c r="A313" s="22">
        <v>20401</v>
      </c>
      <c r="B313" s="40" t="s">
        <v>286</v>
      </c>
      <c r="C313" s="46">
        <f>SUM(C314:C322)</f>
        <v>0</v>
      </c>
    </row>
    <row r="314" spans="1:3" ht="17.25" customHeight="1">
      <c r="A314" s="22">
        <v>2040101</v>
      </c>
      <c r="B314" s="22" t="s">
        <v>287</v>
      </c>
      <c r="C314" s="46">
        <v>0</v>
      </c>
    </row>
    <row r="315" spans="1:3" ht="17.25" customHeight="1">
      <c r="A315" s="22">
        <v>2040102</v>
      </c>
      <c r="B315" s="22" t="s">
        <v>288</v>
      </c>
      <c r="C315" s="46">
        <v>0</v>
      </c>
    </row>
    <row r="316" spans="1:3" ht="17.25" customHeight="1">
      <c r="A316" s="22">
        <v>2040103</v>
      </c>
      <c r="B316" s="22" t="s">
        <v>289</v>
      </c>
      <c r="C316" s="46">
        <v>0</v>
      </c>
    </row>
    <row r="317" spans="1:3" ht="17.25" customHeight="1">
      <c r="A317" s="22">
        <v>2040104</v>
      </c>
      <c r="B317" s="22" t="s">
        <v>290</v>
      </c>
      <c r="C317" s="46">
        <v>0</v>
      </c>
    </row>
    <row r="318" spans="1:3" ht="17.25" customHeight="1">
      <c r="A318" s="22">
        <v>2040105</v>
      </c>
      <c r="B318" s="22" t="s">
        <v>291</v>
      </c>
      <c r="C318" s="46">
        <v>0</v>
      </c>
    </row>
    <row r="319" spans="1:3" ht="17.25" customHeight="1">
      <c r="A319" s="22">
        <v>2040106</v>
      </c>
      <c r="B319" s="22" t="s">
        <v>292</v>
      </c>
      <c r="C319" s="46">
        <v>0</v>
      </c>
    </row>
    <row r="320" spans="1:3" ht="17.25" customHeight="1">
      <c r="A320" s="22">
        <v>2040107</v>
      </c>
      <c r="B320" s="22" t="s">
        <v>293</v>
      </c>
      <c r="C320" s="46">
        <v>0</v>
      </c>
    </row>
    <row r="321" spans="1:3" ht="17.25" customHeight="1">
      <c r="A321" s="22">
        <v>2040108</v>
      </c>
      <c r="B321" s="22" t="s">
        <v>294</v>
      </c>
      <c r="C321" s="46">
        <v>0</v>
      </c>
    </row>
    <row r="322" spans="1:3" s="14" customFormat="1" ht="17.25" customHeight="1">
      <c r="A322" s="22">
        <v>2040199</v>
      </c>
      <c r="B322" s="22" t="s">
        <v>295</v>
      </c>
      <c r="C322" s="46">
        <v>0</v>
      </c>
    </row>
    <row r="323" spans="1:3" ht="17.25" customHeight="1">
      <c r="A323" s="22">
        <v>20402</v>
      </c>
      <c r="B323" s="40" t="s">
        <v>296</v>
      </c>
      <c r="C323" s="46">
        <f>SUM(C324:C344)</f>
        <v>4869</v>
      </c>
    </row>
    <row r="324" spans="1:3" ht="17.25" customHeight="1">
      <c r="A324" s="22">
        <v>2040201</v>
      </c>
      <c r="B324" s="22" t="s">
        <v>96</v>
      </c>
      <c r="C324" s="46">
        <v>3507</v>
      </c>
    </row>
    <row r="325" spans="1:3" ht="17.25" customHeight="1">
      <c r="A325" s="22">
        <v>2040202</v>
      </c>
      <c r="B325" s="22" t="s">
        <v>97</v>
      </c>
      <c r="C325" s="46">
        <v>0</v>
      </c>
    </row>
    <row r="326" spans="1:3" ht="17.25" customHeight="1">
      <c r="A326" s="22">
        <v>2040203</v>
      </c>
      <c r="B326" s="22" t="s">
        <v>98</v>
      </c>
      <c r="C326" s="46">
        <v>0</v>
      </c>
    </row>
    <row r="327" spans="1:3" ht="17.25" customHeight="1">
      <c r="A327" s="22">
        <v>2040204</v>
      </c>
      <c r="B327" s="22" t="s">
        <v>297</v>
      </c>
      <c r="C327" s="46">
        <v>40</v>
      </c>
    </row>
    <row r="328" spans="1:3" s="14" customFormat="1" ht="17.25" customHeight="1">
      <c r="A328" s="22">
        <v>2040205</v>
      </c>
      <c r="B328" s="22" t="s">
        <v>298</v>
      </c>
      <c r="C328" s="46">
        <v>0</v>
      </c>
    </row>
    <row r="329" spans="1:3" ht="17.25" customHeight="1">
      <c r="A329" s="22">
        <v>2040206</v>
      </c>
      <c r="B329" s="22" t="s">
        <v>299</v>
      </c>
      <c r="C329" s="46">
        <v>0</v>
      </c>
    </row>
    <row r="330" spans="1:3" ht="17.25" customHeight="1">
      <c r="A330" s="22">
        <v>2040207</v>
      </c>
      <c r="B330" s="22" t="s">
        <v>300</v>
      </c>
      <c r="C330" s="46">
        <v>0</v>
      </c>
    </row>
    <row r="331" spans="1:3" ht="17.25" customHeight="1">
      <c r="A331" s="22">
        <v>2040208</v>
      </c>
      <c r="B331" s="22" t="s">
        <v>301</v>
      </c>
      <c r="C331" s="46">
        <v>0</v>
      </c>
    </row>
    <row r="332" spans="1:3" s="14" customFormat="1" ht="17.25" customHeight="1">
      <c r="A332" s="22">
        <v>2040209</v>
      </c>
      <c r="B332" s="22" t="s">
        <v>302</v>
      </c>
      <c r="C332" s="46">
        <v>0</v>
      </c>
    </row>
    <row r="333" spans="1:3" ht="17.25" customHeight="1">
      <c r="A333" s="22">
        <v>2040210</v>
      </c>
      <c r="B333" s="22" t="s">
        <v>303</v>
      </c>
      <c r="C333" s="46">
        <v>0</v>
      </c>
    </row>
    <row r="334" spans="1:3" ht="17.25" customHeight="1">
      <c r="A334" s="22">
        <v>2040211</v>
      </c>
      <c r="B334" s="22" t="s">
        <v>304</v>
      </c>
      <c r="C334" s="46">
        <v>27</v>
      </c>
    </row>
    <row r="335" spans="1:3" s="14" customFormat="1" ht="17.25" customHeight="1">
      <c r="A335" s="22">
        <v>2040212</v>
      </c>
      <c r="B335" s="22" t="s">
        <v>305</v>
      </c>
      <c r="C335" s="46">
        <v>0</v>
      </c>
    </row>
    <row r="336" spans="1:3" ht="17.25" customHeight="1">
      <c r="A336" s="22">
        <v>2040213</v>
      </c>
      <c r="B336" s="22" t="s">
        <v>306</v>
      </c>
      <c r="C336" s="46">
        <v>0</v>
      </c>
    </row>
    <row r="337" spans="1:3" s="14" customFormat="1" ht="17.25" customHeight="1">
      <c r="A337" s="22">
        <v>2040214</v>
      </c>
      <c r="B337" s="22" t="s">
        <v>307</v>
      </c>
      <c r="C337" s="46">
        <v>0</v>
      </c>
    </row>
    <row r="338" spans="1:3" s="14" customFormat="1" ht="17.25" customHeight="1">
      <c r="A338" s="22">
        <v>2040215</v>
      </c>
      <c r="B338" s="22" t="s">
        <v>308</v>
      </c>
      <c r="C338" s="46">
        <v>0</v>
      </c>
    </row>
    <row r="339" spans="1:3" ht="17.25" customHeight="1">
      <c r="A339" s="22">
        <v>2040216</v>
      </c>
      <c r="B339" s="22" t="s">
        <v>309</v>
      </c>
      <c r="C339" s="46">
        <v>100</v>
      </c>
    </row>
    <row r="340" spans="1:3" ht="17.25" customHeight="1">
      <c r="A340" s="22">
        <v>2040217</v>
      </c>
      <c r="B340" s="22" t="s">
        <v>310</v>
      </c>
      <c r="C340" s="46">
        <v>0</v>
      </c>
    </row>
    <row r="341" spans="1:3" ht="17.25" customHeight="1">
      <c r="A341" s="22">
        <v>2040218</v>
      </c>
      <c r="B341" s="22" t="s">
        <v>311</v>
      </c>
      <c r="C341" s="46">
        <v>8</v>
      </c>
    </row>
    <row r="342" spans="1:3" ht="17.25" customHeight="1">
      <c r="A342" s="22">
        <v>2040219</v>
      </c>
      <c r="B342" s="22" t="s">
        <v>139</v>
      </c>
      <c r="C342" s="46">
        <v>0</v>
      </c>
    </row>
    <row r="343" spans="1:3" ht="17.25" customHeight="1">
      <c r="A343" s="22">
        <v>2040250</v>
      </c>
      <c r="B343" s="22" t="s">
        <v>105</v>
      </c>
      <c r="C343" s="46">
        <v>0</v>
      </c>
    </row>
    <row r="344" spans="1:3" s="14" customFormat="1" ht="17.25" customHeight="1">
      <c r="A344" s="22">
        <v>2040299</v>
      </c>
      <c r="B344" s="22" t="s">
        <v>312</v>
      </c>
      <c r="C344" s="46">
        <v>1187</v>
      </c>
    </row>
    <row r="345" spans="1:3" s="14" customFormat="1" ht="17.25" customHeight="1">
      <c r="A345" s="22">
        <v>20403</v>
      </c>
      <c r="B345" s="40" t="s">
        <v>313</v>
      </c>
      <c r="C345" s="46">
        <f>SUM(C346:C351)</f>
        <v>0</v>
      </c>
    </row>
    <row r="346" spans="1:3" ht="17.25" customHeight="1">
      <c r="A346" s="22">
        <v>2040301</v>
      </c>
      <c r="B346" s="22" t="s">
        <v>96</v>
      </c>
      <c r="C346" s="46">
        <v>0</v>
      </c>
    </row>
    <row r="347" spans="1:3" s="14" customFormat="1" ht="17.25" customHeight="1">
      <c r="A347" s="22">
        <v>2040302</v>
      </c>
      <c r="B347" s="22" t="s">
        <v>97</v>
      </c>
      <c r="C347" s="46">
        <v>0</v>
      </c>
    </row>
    <row r="348" spans="1:3" ht="17.25" customHeight="1">
      <c r="A348" s="22">
        <v>2040303</v>
      </c>
      <c r="B348" s="22" t="s">
        <v>98</v>
      </c>
      <c r="C348" s="46">
        <v>0</v>
      </c>
    </row>
    <row r="349" spans="1:3" s="14" customFormat="1" ht="17.25" customHeight="1">
      <c r="A349" s="22">
        <v>2040304</v>
      </c>
      <c r="B349" s="22" t="s">
        <v>314</v>
      </c>
      <c r="C349" s="46">
        <v>0</v>
      </c>
    </row>
    <row r="350" spans="1:3" ht="17.25" customHeight="1">
      <c r="A350" s="22">
        <v>2040350</v>
      </c>
      <c r="B350" s="22" t="s">
        <v>105</v>
      </c>
      <c r="C350" s="46">
        <v>0</v>
      </c>
    </row>
    <row r="351" spans="1:3" ht="17.25" customHeight="1">
      <c r="A351" s="22">
        <v>2040399</v>
      </c>
      <c r="B351" s="22" t="s">
        <v>315</v>
      </c>
      <c r="C351" s="46">
        <v>0</v>
      </c>
    </row>
    <row r="352" spans="1:3" ht="17.25" customHeight="1">
      <c r="A352" s="22">
        <v>20404</v>
      </c>
      <c r="B352" s="40" t="s">
        <v>316</v>
      </c>
      <c r="C352" s="46">
        <f>SUM(C353:C363)</f>
        <v>35</v>
      </c>
    </row>
    <row r="353" spans="1:3" s="14" customFormat="1" ht="17.25" customHeight="1">
      <c r="A353" s="22">
        <v>2040401</v>
      </c>
      <c r="B353" s="22" t="s">
        <v>96</v>
      </c>
      <c r="C353" s="46">
        <v>35</v>
      </c>
    </row>
    <row r="354" spans="1:3" ht="17.25" customHeight="1">
      <c r="A354" s="22">
        <v>2040402</v>
      </c>
      <c r="B354" s="22" t="s">
        <v>97</v>
      </c>
      <c r="C354" s="46">
        <v>0</v>
      </c>
    </row>
    <row r="355" spans="1:3" s="14" customFormat="1" ht="17.25" customHeight="1">
      <c r="A355" s="22">
        <v>2040403</v>
      </c>
      <c r="B355" s="22" t="s">
        <v>98</v>
      </c>
      <c r="C355" s="46">
        <v>0</v>
      </c>
    </row>
    <row r="356" spans="1:3" ht="17.25" customHeight="1">
      <c r="A356" s="22">
        <v>2040404</v>
      </c>
      <c r="B356" s="22" t="s">
        <v>317</v>
      </c>
      <c r="C356" s="46">
        <v>0</v>
      </c>
    </row>
    <row r="357" spans="1:3" ht="17.25" customHeight="1">
      <c r="A357" s="22">
        <v>2040405</v>
      </c>
      <c r="B357" s="22" t="s">
        <v>318</v>
      </c>
      <c r="C357" s="46">
        <v>0</v>
      </c>
    </row>
    <row r="358" spans="1:3" s="14" customFormat="1" ht="17.25" customHeight="1">
      <c r="A358" s="22">
        <v>2040406</v>
      </c>
      <c r="B358" s="22" t="s">
        <v>319</v>
      </c>
      <c r="C358" s="46">
        <v>0</v>
      </c>
    </row>
    <row r="359" spans="1:3" ht="17.25" customHeight="1">
      <c r="A359" s="22">
        <v>2040407</v>
      </c>
      <c r="B359" s="22" t="s">
        <v>320</v>
      </c>
      <c r="C359" s="46">
        <v>0</v>
      </c>
    </row>
    <row r="360" spans="1:3" s="14" customFormat="1" ht="17.25" customHeight="1">
      <c r="A360" s="22">
        <v>2040408</v>
      </c>
      <c r="B360" s="22" t="s">
        <v>321</v>
      </c>
      <c r="C360" s="46">
        <v>0</v>
      </c>
    </row>
    <row r="361" spans="1:3" s="14" customFormat="1" ht="17.25" customHeight="1">
      <c r="A361" s="22">
        <v>2040409</v>
      </c>
      <c r="B361" s="22" t="s">
        <v>322</v>
      </c>
      <c r="C361" s="46">
        <v>0</v>
      </c>
    </row>
    <row r="362" spans="1:3" ht="17.25" customHeight="1">
      <c r="A362" s="22">
        <v>2040450</v>
      </c>
      <c r="B362" s="22" t="s">
        <v>105</v>
      </c>
      <c r="C362" s="46">
        <v>0</v>
      </c>
    </row>
    <row r="363" spans="1:3" ht="17.25" customHeight="1">
      <c r="A363" s="22">
        <v>2040499</v>
      </c>
      <c r="B363" s="22" t="s">
        <v>323</v>
      </c>
      <c r="C363" s="46">
        <v>0</v>
      </c>
    </row>
    <row r="364" spans="1:3" s="14" customFormat="1" ht="17.25" customHeight="1">
      <c r="A364" s="22">
        <v>20405</v>
      </c>
      <c r="B364" s="40" t="s">
        <v>324</v>
      </c>
      <c r="C364" s="46">
        <f>SUM(C365:C372)</f>
        <v>59</v>
      </c>
    </row>
    <row r="365" spans="1:3" ht="17.25" customHeight="1">
      <c r="A365" s="22">
        <v>2040501</v>
      </c>
      <c r="B365" s="22" t="s">
        <v>96</v>
      </c>
      <c r="C365" s="46">
        <v>46</v>
      </c>
    </row>
    <row r="366" spans="1:3" s="14" customFormat="1" ht="17.25" customHeight="1">
      <c r="A366" s="22">
        <v>2040502</v>
      </c>
      <c r="B366" s="22" t="s">
        <v>97</v>
      </c>
      <c r="C366" s="46">
        <v>0</v>
      </c>
    </row>
    <row r="367" spans="1:3" ht="17.25" customHeight="1">
      <c r="A367" s="22">
        <v>2040503</v>
      </c>
      <c r="B367" s="22" t="s">
        <v>98</v>
      </c>
      <c r="C367" s="46">
        <v>0</v>
      </c>
    </row>
    <row r="368" spans="1:3" s="14" customFormat="1" ht="17.25" customHeight="1">
      <c r="A368" s="22">
        <v>2040504</v>
      </c>
      <c r="B368" s="22" t="s">
        <v>325</v>
      </c>
      <c r="C368" s="46">
        <v>0</v>
      </c>
    </row>
    <row r="369" spans="1:3" s="14" customFormat="1" ht="17.25" customHeight="1">
      <c r="A369" s="22">
        <v>2040505</v>
      </c>
      <c r="B369" s="22" t="s">
        <v>326</v>
      </c>
      <c r="C369" s="46">
        <v>0</v>
      </c>
    </row>
    <row r="370" spans="1:3" ht="17.25" customHeight="1">
      <c r="A370" s="22">
        <v>2040506</v>
      </c>
      <c r="B370" s="22" t="s">
        <v>327</v>
      </c>
      <c r="C370" s="46">
        <v>0</v>
      </c>
    </row>
    <row r="371" spans="1:3" ht="17.25" customHeight="1">
      <c r="A371" s="22">
        <v>2040550</v>
      </c>
      <c r="B371" s="22" t="s">
        <v>105</v>
      </c>
      <c r="C371" s="46">
        <v>0</v>
      </c>
    </row>
    <row r="372" spans="1:3" ht="17.25" customHeight="1">
      <c r="A372" s="22">
        <v>2040599</v>
      </c>
      <c r="B372" s="22" t="s">
        <v>328</v>
      </c>
      <c r="C372" s="46">
        <v>13</v>
      </c>
    </row>
    <row r="373" spans="1:3" ht="17.25" customHeight="1">
      <c r="A373" s="22">
        <v>20406</v>
      </c>
      <c r="B373" s="40" t="s">
        <v>329</v>
      </c>
      <c r="C373" s="46">
        <f>SUM(C374:C386)</f>
        <v>342</v>
      </c>
    </row>
    <row r="374" spans="1:3" s="14" customFormat="1" ht="17.25" customHeight="1">
      <c r="A374" s="22">
        <v>2040601</v>
      </c>
      <c r="B374" s="22" t="s">
        <v>96</v>
      </c>
      <c r="C374" s="46">
        <v>224</v>
      </c>
    </row>
    <row r="375" spans="1:3" s="14" customFormat="1" ht="17.25" customHeight="1">
      <c r="A375" s="22">
        <v>2040602</v>
      </c>
      <c r="B375" s="22" t="s">
        <v>97</v>
      </c>
      <c r="C375" s="46">
        <v>0</v>
      </c>
    </row>
    <row r="376" spans="1:3" ht="17.25" customHeight="1">
      <c r="A376" s="22">
        <v>2040603</v>
      </c>
      <c r="B376" s="22" t="s">
        <v>98</v>
      </c>
      <c r="C376" s="46">
        <v>0</v>
      </c>
    </row>
    <row r="377" spans="1:3" ht="17.25" customHeight="1">
      <c r="A377" s="22">
        <v>2040604</v>
      </c>
      <c r="B377" s="22" t="s">
        <v>330</v>
      </c>
      <c r="C377" s="46">
        <v>0</v>
      </c>
    </row>
    <row r="378" spans="1:3" ht="17.25" customHeight="1">
      <c r="A378" s="22">
        <v>2040605</v>
      </c>
      <c r="B378" s="22" t="s">
        <v>331</v>
      </c>
      <c r="C378" s="46">
        <v>0</v>
      </c>
    </row>
    <row r="379" spans="1:3" ht="17.25" customHeight="1">
      <c r="A379" s="22">
        <v>2040606</v>
      </c>
      <c r="B379" s="22" t="s">
        <v>332</v>
      </c>
      <c r="C379" s="46">
        <v>0</v>
      </c>
    </row>
    <row r="380" spans="1:3" s="14" customFormat="1" ht="17.25" customHeight="1">
      <c r="A380" s="22">
        <v>2040607</v>
      </c>
      <c r="B380" s="22" t="s">
        <v>333</v>
      </c>
      <c r="C380" s="46">
        <v>18</v>
      </c>
    </row>
    <row r="381" spans="1:3" ht="17.25" customHeight="1">
      <c r="A381" s="22">
        <v>2040608</v>
      </c>
      <c r="B381" s="22" t="s">
        <v>334</v>
      </c>
      <c r="C381" s="46">
        <v>0</v>
      </c>
    </row>
    <row r="382" spans="1:3" s="14" customFormat="1" ht="17.25" customHeight="1">
      <c r="A382" s="22">
        <v>2040609</v>
      </c>
      <c r="B382" s="22" t="s">
        <v>335</v>
      </c>
      <c r="C382" s="46">
        <v>0</v>
      </c>
    </row>
    <row r="383" spans="1:3" ht="17.25" customHeight="1">
      <c r="A383" s="22">
        <v>2040610</v>
      </c>
      <c r="B383" s="22" t="s">
        <v>336</v>
      </c>
      <c r="C383" s="46">
        <v>0</v>
      </c>
    </row>
    <row r="384" spans="1:3" s="14" customFormat="1" ht="17.25" customHeight="1">
      <c r="A384" s="22">
        <v>2040611</v>
      </c>
      <c r="B384" s="22" t="s">
        <v>337</v>
      </c>
      <c r="C384" s="46">
        <v>0</v>
      </c>
    </row>
    <row r="385" spans="1:3" s="14" customFormat="1" ht="17.25" customHeight="1">
      <c r="A385" s="22">
        <v>2040650</v>
      </c>
      <c r="B385" s="22" t="s">
        <v>105</v>
      </c>
      <c r="C385" s="46">
        <v>0</v>
      </c>
    </row>
    <row r="386" spans="1:3" ht="17.25" customHeight="1">
      <c r="A386" s="22">
        <v>2040699</v>
      </c>
      <c r="B386" s="22" t="s">
        <v>338</v>
      </c>
      <c r="C386" s="46">
        <v>100</v>
      </c>
    </row>
    <row r="387" spans="1:3" ht="17.25" customHeight="1">
      <c r="A387" s="22">
        <v>20407</v>
      </c>
      <c r="B387" s="40" t="s">
        <v>339</v>
      </c>
      <c r="C387" s="46">
        <f>SUM(C388:C395)</f>
        <v>10</v>
      </c>
    </row>
    <row r="388" spans="1:3" s="14" customFormat="1" ht="17.25" customHeight="1">
      <c r="A388" s="22">
        <v>2040701</v>
      </c>
      <c r="B388" s="22" t="s">
        <v>96</v>
      </c>
      <c r="C388" s="46">
        <v>0</v>
      </c>
    </row>
    <row r="389" spans="1:3" ht="17.25" customHeight="1">
      <c r="A389" s="22">
        <v>2040702</v>
      </c>
      <c r="B389" s="22" t="s">
        <v>97</v>
      </c>
      <c r="C389" s="46">
        <v>0</v>
      </c>
    </row>
    <row r="390" spans="1:3" s="14" customFormat="1" ht="17.25" customHeight="1">
      <c r="A390" s="22">
        <v>2040703</v>
      </c>
      <c r="B390" s="22" t="s">
        <v>98</v>
      </c>
      <c r="C390" s="46">
        <v>0</v>
      </c>
    </row>
    <row r="391" spans="1:3" ht="17.25" customHeight="1">
      <c r="A391" s="22">
        <v>2040704</v>
      </c>
      <c r="B391" s="22" t="s">
        <v>340</v>
      </c>
      <c r="C391" s="46">
        <v>0</v>
      </c>
    </row>
    <row r="392" spans="1:3" ht="17.25" customHeight="1">
      <c r="A392" s="22">
        <v>2040705</v>
      </c>
      <c r="B392" s="22" t="s">
        <v>341</v>
      </c>
      <c r="C392" s="46">
        <v>0</v>
      </c>
    </row>
    <row r="393" spans="1:3" s="14" customFormat="1" ht="17.25" customHeight="1">
      <c r="A393" s="22">
        <v>2040706</v>
      </c>
      <c r="B393" s="22" t="s">
        <v>342</v>
      </c>
      <c r="C393" s="46">
        <v>10</v>
      </c>
    </row>
    <row r="394" spans="1:3" ht="17.25" customHeight="1">
      <c r="A394" s="22">
        <v>2040750</v>
      </c>
      <c r="B394" s="22" t="s">
        <v>105</v>
      </c>
      <c r="C394" s="46">
        <v>0</v>
      </c>
    </row>
    <row r="395" spans="1:3" ht="17.25" customHeight="1">
      <c r="A395" s="22">
        <v>2040799</v>
      </c>
      <c r="B395" s="22" t="s">
        <v>343</v>
      </c>
      <c r="C395" s="46">
        <v>0</v>
      </c>
    </row>
    <row r="396" spans="1:3">
      <c r="A396" s="22">
        <v>20408</v>
      </c>
      <c r="B396" s="40" t="s">
        <v>344</v>
      </c>
      <c r="C396" s="46">
        <f>SUM(C397:C404)</f>
        <v>0</v>
      </c>
    </row>
    <row r="397" spans="1:3">
      <c r="A397" s="22">
        <v>2040801</v>
      </c>
      <c r="B397" s="22" t="s">
        <v>96</v>
      </c>
      <c r="C397" s="46">
        <v>0</v>
      </c>
    </row>
    <row r="398" spans="1:3">
      <c r="A398" s="22">
        <v>2040802</v>
      </c>
      <c r="B398" s="22" t="s">
        <v>97</v>
      </c>
      <c r="C398" s="46">
        <v>0</v>
      </c>
    </row>
    <row r="399" spans="1:3">
      <c r="A399" s="22">
        <v>2040803</v>
      </c>
      <c r="B399" s="22" t="s">
        <v>98</v>
      </c>
      <c r="C399" s="46">
        <v>0</v>
      </c>
    </row>
    <row r="400" spans="1:3">
      <c r="A400" s="22">
        <v>2040804</v>
      </c>
      <c r="B400" s="22" t="s">
        <v>345</v>
      </c>
      <c r="C400" s="46">
        <v>0</v>
      </c>
    </row>
    <row r="401" spans="1:3">
      <c r="A401" s="22">
        <v>2040805</v>
      </c>
      <c r="B401" s="22" t="s">
        <v>346</v>
      </c>
      <c r="C401" s="46">
        <v>0</v>
      </c>
    </row>
    <row r="402" spans="1:3">
      <c r="A402" s="22">
        <v>2040806</v>
      </c>
      <c r="B402" s="22" t="s">
        <v>347</v>
      </c>
      <c r="C402" s="46">
        <v>0</v>
      </c>
    </row>
    <row r="403" spans="1:3">
      <c r="A403" s="22">
        <v>2040850</v>
      </c>
      <c r="B403" s="22" t="s">
        <v>105</v>
      </c>
      <c r="C403" s="46">
        <v>0</v>
      </c>
    </row>
    <row r="404" spans="1:3">
      <c r="A404" s="22">
        <v>2040899</v>
      </c>
      <c r="B404" s="22" t="s">
        <v>348</v>
      </c>
      <c r="C404" s="46">
        <v>0</v>
      </c>
    </row>
    <row r="405" spans="1:3">
      <c r="A405" s="22">
        <v>20409</v>
      </c>
      <c r="B405" s="40" t="s">
        <v>349</v>
      </c>
      <c r="C405" s="46">
        <f>SUM(C406:C412)</f>
        <v>0</v>
      </c>
    </row>
    <row r="406" spans="1:3">
      <c r="A406" s="22">
        <v>2040901</v>
      </c>
      <c r="B406" s="22" t="s">
        <v>96</v>
      </c>
      <c r="C406" s="46">
        <v>0</v>
      </c>
    </row>
    <row r="407" spans="1:3">
      <c r="A407" s="22">
        <v>2040902</v>
      </c>
      <c r="B407" s="22" t="s">
        <v>97</v>
      </c>
      <c r="C407" s="46">
        <v>0</v>
      </c>
    </row>
    <row r="408" spans="1:3">
      <c r="A408" s="22">
        <v>2040903</v>
      </c>
      <c r="B408" s="22" t="s">
        <v>98</v>
      </c>
      <c r="C408" s="46">
        <v>0</v>
      </c>
    </row>
    <row r="409" spans="1:3">
      <c r="A409" s="22">
        <v>2040904</v>
      </c>
      <c r="B409" s="22" t="s">
        <v>350</v>
      </c>
      <c r="C409" s="46">
        <v>0</v>
      </c>
    </row>
    <row r="410" spans="1:3">
      <c r="A410" s="22">
        <v>2040905</v>
      </c>
      <c r="B410" s="22" t="s">
        <v>351</v>
      </c>
      <c r="C410" s="46">
        <v>0</v>
      </c>
    </row>
    <row r="411" spans="1:3">
      <c r="A411" s="22">
        <v>2040950</v>
      </c>
      <c r="B411" s="22" t="s">
        <v>105</v>
      </c>
      <c r="C411" s="46">
        <v>0</v>
      </c>
    </row>
    <row r="412" spans="1:3">
      <c r="A412" s="22">
        <v>2040999</v>
      </c>
      <c r="B412" s="22" t="s">
        <v>352</v>
      </c>
      <c r="C412" s="46">
        <v>0</v>
      </c>
    </row>
    <row r="413" spans="1:3">
      <c r="A413" s="22">
        <v>20410</v>
      </c>
      <c r="B413" s="40" t="s">
        <v>353</v>
      </c>
      <c r="C413" s="46">
        <f>SUM(C414:C420)</f>
        <v>0</v>
      </c>
    </row>
    <row r="414" spans="1:3">
      <c r="A414" s="22">
        <v>2041001</v>
      </c>
      <c r="B414" s="22" t="s">
        <v>96</v>
      </c>
      <c r="C414" s="46">
        <v>0</v>
      </c>
    </row>
    <row r="415" spans="1:3">
      <c r="A415" s="22">
        <v>2041002</v>
      </c>
      <c r="B415" s="22" t="s">
        <v>97</v>
      </c>
      <c r="C415" s="46">
        <v>0</v>
      </c>
    </row>
    <row r="416" spans="1:3">
      <c r="A416" s="22">
        <v>2041003</v>
      </c>
      <c r="B416" s="22" t="s">
        <v>354</v>
      </c>
      <c r="C416" s="46">
        <v>0</v>
      </c>
    </row>
    <row r="417" spans="1:3">
      <c r="A417" s="22">
        <v>2041004</v>
      </c>
      <c r="B417" s="22" t="s">
        <v>355</v>
      </c>
      <c r="C417" s="46">
        <v>0</v>
      </c>
    </row>
    <row r="418" spans="1:3">
      <c r="A418" s="22">
        <v>2041005</v>
      </c>
      <c r="B418" s="22" t="s">
        <v>356</v>
      </c>
      <c r="C418" s="46">
        <v>0</v>
      </c>
    </row>
    <row r="419" spans="1:3">
      <c r="A419" s="22">
        <v>2041006</v>
      </c>
      <c r="B419" s="22" t="s">
        <v>309</v>
      </c>
      <c r="C419" s="46">
        <v>0</v>
      </c>
    </row>
    <row r="420" spans="1:3">
      <c r="A420" s="22">
        <v>2041099</v>
      </c>
      <c r="B420" s="22" t="s">
        <v>357</v>
      </c>
      <c r="C420" s="46">
        <v>0</v>
      </c>
    </row>
    <row r="421" spans="1:3">
      <c r="A421" s="22">
        <v>20411</v>
      </c>
      <c r="B421" s="40" t="s">
        <v>358</v>
      </c>
      <c r="C421" s="46">
        <f>SUM(C422:C429)</f>
        <v>0</v>
      </c>
    </row>
    <row r="422" spans="1:3">
      <c r="A422" s="22">
        <v>2041101</v>
      </c>
      <c r="B422" s="22" t="s">
        <v>359</v>
      </c>
      <c r="C422" s="46">
        <v>0</v>
      </c>
    </row>
    <row r="423" spans="1:3">
      <c r="A423" s="22">
        <v>2041102</v>
      </c>
      <c r="B423" s="22" t="s">
        <v>96</v>
      </c>
      <c r="C423" s="46">
        <v>0</v>
      </c>
    </row>
    <row r="424" spans="1:3">
      <c r="A424" s="22">
        <v>2041103</v>
      </c>
      <c r="B424" s="22" t="s">
        <v>360</v>
      </c>
      <c r="C424" s="46">
        <v>0</v>
      </c>
    </row>
    <row r="425" spans="1:3">
      <c r="A425" s="22">
        <v>2041104</v>
      </c>
      <c r="B425" s="22" t="s">
        <v>361</v>
      </c>
      <c r="C425" s="46">
        <v>0</v>
      </c>
    </row>
    <row r="426" spans="1:3">
      <c r="A426" s="22">
        <v>2041105</v>
      </c>
      <c r="B426" s="22" t="s">
        <v>362</v>
      </c>
      <c r="C426" s="46">
        <v>0</v>
      </c>
    </row>
    <row r="427" spans="1:3">
      <c r="A427" s="22">
        <v>2041106</v>
      </c>
      <c r="B427" s="22" t="s">
        <v>363</v>
      </c>
      <c r="C427" s="46">
        <v>0</v>
      </c>
    </row>
    <row r="428" spans="1:3">
      <c r="A428" s="22">
        <v>2041107</v>
      </c>
      <c r="B428" s="22" t="s">
        <v>364</v>
      </c>
      <c r="C428" s="46">
        <v>0</v>
      </c>
    </row>
    <row r="429" spans="1:3">
      <c r="A429" s="22">
        <v>2041108</v>
      </c>
      <c r="B429" s="22" t="s">
        <v>365</v>
      </c>
      <c r="C429" s="46">
        <v>0</v>
      </c>
    </row>
    <row r="430" spans="1:3">
      <c r="A430" s="22">
        <v>20499</v>
      </c>
      <c r="B430" s="40" t="s">
        <v>366</v>
      </c>
      <c r="C430" s="46">
        <f>C431+C432</f>
        <v>0</v>
      </c>
    </row>
    <row r="431" spans="1:3">
      <c r="A431" s="22">
        <v>2049901</v>
      </c>
      <c r="B431" s="22" t="s">
        <v>367</v>
      </c>
      <c r="C431" s="46">
        <v>0</v>
      </c>
    </row>
    <row r="432" spans="1:3">
      <c r="A432" s="22">
        <v>2049902</v>
      </c>
      <c r="B432" s="22" t="s">
        <v>368</v>
      </c>
      <c r="C432" s="46">
        <v>0</v>
      </c>
    </row>
    <row r="433" spans="1:3">
      <c r="A433" s="22">
        <v>205</v>
      </c>
      <c r="B433" s="40" t="s">
        <v>369</v>
      </c>
      <c r="C433" s="46">
        <f>SUM(C434,C439,C448,C455,C461,C465,C469,C473,C479,C486)</f>
        <v>34007</v>
      </c>
    </row>
    <row r="434" spans="1:3">
      <c r="A434" s="22">
        <v>20501</v>
      </c>
      <c r="B434" s="40" t="s">
        <v>370</v>
      </c>
      <c r="C434" s="46">
        <f>SUM(C435:C438)</f>
        <v>415</v>
      </c>
    </row>
    <row r="435" spans="1:3">
      <c r="A435" s="22">
        <v>2050101</v>
      </c>
      <c r="B435" s="22" t="s">
        <v>96</v>
      </c>
      <c r="C435" s="46">
        <v>178</v>
      </c>
    </row>
    <row r="436" spans="1:3">
      <c r="A436" s="22">
        <v>2050102</v>
      </c>
      <c r="B436" s="22" t="s">
        <v>97</v>
      </c>
      <c r="C436" s="46">
        <v>0</v>
      </c>
    </row>
    <row r="437" spans="1:3">
      <c r="A437" s="22">
        <v>2050103</v>
      </c>
      <c r="B437" s="22" t="s">
        <v>98</v>
      </c>
      <c r="C437" s="46">
        <v>0</v>
      </c>
    </row>
    <row r="438" spans="1:3">
      <c r="A438" s="22">
        <v>2050199</v>
      </c>
      <c r="B438" s="22" t="s">
        <v>371</v>
      </c>
      <c r="C438" s="46">
        <v>237</v>
      </c>
    </row>
    <row r="439" spans="1:3">
      <c r="A439" s="22">
        <v>20502</v>
      </c>
      <c r="B439" s="40" t="s">
        <v>372</v>
      </c>
      <c r="C439" s="46">
        <f>SUM(C440:C447)</f>
        <v>30415</v>
      </c>
    </row>
    <row r="440" spans="1:3">
      <c r="A440" s="22">
        <v>2050201</v>
      </c>
      <c r="B440" s="22" t="s">
        <v>373</v>
      </c>
      <c r="C440" s="46">
        <v>1639</v>
      </c>
    </row>
    <row r="441" spans="1:3">
      <c r="A441" s="22">
        <v>2050202</v>
      </c>
      <c r="B441" s="22" t="s">
        <v>374</v>
      </c>
      <c r="C441" s="46">
        <v>17534</v>
      </c>
    </row>
    <row r="442" spans="1:3">
      <c r="A442" s="22">
        <v>2050203</v>
      </c>
      <c r="B442" s="22" t="s">
        <v>375</v>
      </c>
      <c r="C442" s="46">
        <v>10508</v>
      </c>
    </row>
    <row r="443" spans="1:3">
      <c r="A443" s="22">
        <v>2050204</v>
      </c>
      <c r="B443" s="22" t="s">
        <v>376</v>
      </c>
      <c r="C443" s="46">
        <v>264</v>
      </c>
    </row>
    <row r="444" spans="1:3">
      <c r="A444" s="22">
        <v>2050205</v>
      </c>
      <c r="B444" s="22" t="s">
        <v>377</v>
      </c>
      <c r="C444" s="46">
        <v>21</v>
      </c>
    </row>
    <row r="445" spans="1:3">
      <c r="A445" s="22">
        <v>2050206</v>
      </c>
      <c r="B445" s="22" t="s">
        <v>378</v>
      </c>
      <c r="C445" s="46">
        <v>0</v>
      </c>
    </row>
    <row r="446" spans="1:3">
      <c r="A446" s="22">
        <v>2050207</v>
      </c>
      <c r="B446" s="22" t="s">
        <v>379</v>
      </c>
      <c r="C446" s="46">
        <v>0</v>
      </c>
    </row>
    <row r="447" spans="1:3">
      <c r="A447" s="22">
        <v>2050299</v>
      </c>
      <c r="B447" s="22" t="s">
        <v>380</v>
      </c>
      <c r="C447" s="46">
        <v>449</v>
      </c>
    </row>
    <row r="448" spans="1:3">
      <c r="A448" s="22">
        <v>20503</v>
      </c>
      <c r="B448" s="40" t="s">
        <v>381</v>
      </c>
      <c r="C448" s="46">
        <f>SUM(C449:C454)</f>
        <v>759</v>
      </c>
    </row>
    <row r="449" spans="1:3">
      <c r="A449" s="22">
        <v>2050301</v>
      </c>
      <c r="B449" s="22" t="s">
        <v>382</v>
      </c>
      <c r="C449" s="46">
        <v>0</v>
      </c>
    </row>
    <row r="450" spans="1:3">
      <c r="A450" s="22">
        <v>2050302</v>
      </c>
      <c r="B450" s="22" t="s">
        <v>383</v>
      </c>
      <c r="C450" s="46">
        <v>199</v>
      </c>
    </row>
    <row r="451" spans="1:3">
      <c r="A451" s="22">
        <v>2050303</v>
      </c>
      <c r="B451" s="22" t="s">
        <v>384</v>
      </c>
      <c r="C451" s="46">
        <v>0</v>
      </c>
    </row>
    <row r="452" spans="1:3">
      <c r="A452" s="22">
        <v>2050304</v>
      </c>
      <c r="B452" s="22" t="s">
        <v>385</v>
      </c>
      <c r="C452" s="46">
        <v>555</v>
      </c>
    </row>
    <row r="453" spans="1:3">
      <c r="A453" s="22">
        <v>2050305</v>
      </c>
      <c r="B453" s="22" t="s">
        <v>386</v>
      </c>
      <c r="C453" s="46">
        <v>0</v>
      </c>
    </row>
    <row r="454" spans="1:3">
      <c r="A454" s="22">
        <v>2050399</v>
      </c>
      <c r="B454" s="22" t="s">
        <v>387</v>
      </c>
      <c r="C454" s="46">
        <v>5</v>
      </c>
    </row>
    <row r="455" spans="1:3">
      <c r="A455" s="22">
        <v>20504</v>
      </c>
      <c r="B455" s="40" t="s">
        <v>388</v>
      </c>
      <c r="C455" s="46">
        <f>SUM(C456:C460)</f>
        <v>0</v>
      </c>
    </row>
    <row r="456" spans="1:3">
      <c r="A456" s="22">
        <v>2050401</v>
      </c>
      <c r="B456" s="22" t="s">
        <v>389</v>
      </c>
      <c r="C456" s="46">
        <v>0</v>
      </c>
    </row>
    <row r="457" spans="1:3">
      <c r="A457" s="22">
        <v>2050402</v>
      </c>
      <c r="B457" s="22" t="s">
        <v>390</v>
      </c>
      <c r="C457" s="46">
        <v>0</v>
      </c>
    </row>
    <row r="458" spans="1:3">
      <c r="A458" s="22">
        <v>2050403</v>
      </c>
      <c r="B458" s="22" t="s">
        <v>391</v>
      </c>
      <c r="C458" s="46">
        <v>0</v>
      </c>
    </row>
    <row r="459" spans="1:3">
      <c r="A459" s="22">
        <v>2050404</v>
      </c>
      <c r="B459" s="22" t="s">
        <v>392</v>
      </c>
      <c r="C459" s="46">
        <v>0</v>
      </c>
    </row>
    <row r="460" spans="1:3">
      <c r="A460" s="22">
        <v>2050499</v>
      </c>
      <c r="B460" s="22" t="s">
        <v>393</v>
      </c>
      <c r="C460" s="46">
        <v>0</v>
      </c>
    </row>
    <row r="461" spans="1:3">
      <c r="A461" s="22">
        <v>20505</v>
      </c>
      <c r="B461" s="40" t="s">
        <v>394</v>
      </c>
      <c r="C461" s="46">
        <f>SUM(C462:C464)</f>
        <v>0</v>
      </c>
    </row>
    <row r="462" spans="1:3">
      <c r="A462" s="22">
        <v>2050501</v>
      </c>
      <c r="B462" s="22" t="s">
        <v>395</v>
      </c>
      <c r="C462" s="46">
        <v>0</v>
      </c>
    </row>
    <row r="463" spans="1:3">
      <c r="A463" s="22">
        <v>2050502</v>
      </c>
      <c r="B463" s="22" t="s">
        <v>396</v>
      </c>
      <c r="C463" s="46">
        <v>0</v>
      </c>
    </row>
    <row r="464" spans="1:3">
      <c r="A464" s="22">
        <v>2050599</v>
      </c>
      <c r="B464" s="22" t="s">
        <v>397</v>
      </c>
      <c r="C464" s="46">
        <v>0</v>
      </c>
    </row>
    <row r="465" spans="1:3">
      <c r="A465" s="22">
        <v>20506</v>
      </c>
      <c r="B465" s="40" t="s">
        <v>398</v>
      </c>
      <c r="C465" s="46">
        <f>SUM(C466:C468)</f>
        <v>0</v>
      </c>
    </row>
    <row r="466" spans="1:3">
      <c r="A466" s="22">
        <v>2050601</v>
      </c>
      <c r="B466" s="22" t="s">
        <v>399</v>
      </c>
      <c r="C466" s="46">
        <v>0</v>
      </c>
    </row>
    <row r="467" spans="1:3">
      <c r="A467" s="22">
        <v>2050602</v>
      </c>
      <c r="B467" s="22" t="s">
        <v>400</v>
      </c>
      <c r="C467" s="46">
        <v>0</v>
      </c>
    </row>
    <row r="468" spans="1:3">
      <c r="A468" s="22">
        <v>2050699</v>
      </c>
      <c r="B468" s="22" t="s">
        <v>401</v>
      </c>
      <c r="C468" s="46">
        <v>0</v>
      </c>
    </row>
    <row r="469" spans="1:3">
      <c r="A469" s="22">
        <v>20507</v>
      </c>
      <c r="B469" s="40" t="s">
        <v>402</v>
      </c>
      <c r="C469" s="46">
        <f>SUM(C470:C472)</f>
        <v>25</v>
      </c>
    </row>
    <row r="470" spans="1:3">
      <c r="A470" s="22">
        <v>2050701</v>
      </c>
      <c r="B470" s="22" t="s">
        <v>403</v>
      </c>
      <c r="C470" s="46">
        <v>25</v>
      </c>
    </row>
    <row r="471" spans="1:3">
      <c r="A471" s="22">
        <v>2050702</v>
      </c>
      <c r="B471" s="22" t="s">
        <v>404</v>
      </c>
      <c r="C471" s="46">
        <v>0</v>
      </c>
    </row>
    <row r="472" spans="1:3">
      <c r="A472" s="22">
        <v>2050799</v>
      </c>
      <c r="B472" s="22" t="s">
        <v>405</v>
      </c>
      <c r="C472" s="46">
        <v>0</v>
      </c>
    </row>
    <row r="473" spans="1:3">
      <c r="A473" s="22">
        <v>20508</v>
      </c>
      <c r="B473" s="40" t="s">
        <v>406</v>
      </c>
      <c r="C473" s="46">
        <f>SUM(C474:C478)</f>
        <v>402</v>
      </c>
    </row>
    <row r="474" spans="1:3">
      <c r="A474" s="22">
        <v>2050801</v>
      </c>
      <c r="B474" s="22" t="s">
        <v>407</v>
      </c>
      <c r="C474" s="46">
        <v>0</v>
      </c>
    </row>
    <row r="475" spans="1:3">
      <c r="A475" s="22">
        <v>2050802</v>
      </c>
      <c r="B475" s="22" t="s">
        <v>408</v>
      </c>
      <c r="C475" s="46">
        <v>400</v>
      </c>
    </row>
    <row r="476" spans="1:3">
      <c r="A476" s="22">
        <v>2050803</v>
      </c>
      <c r="B476" s="22" t="s">
        <v>409</v>
      </c>
      <c r="C476" s="46">
        <v>2</v>
      </c>
    </row>
    <row r="477" spans="1:3">
      <c r="A477" s="22">
        <v>2050804</v>
      </c>
      <c r="B477" s="22" t="s">
        <v>410</v>
      </c>
      <c r="C477" s="46">
        <v>0</v>
      </c>
    </row>
    <row r="478" spans="1:3">
      <c r="A478" s="22">
        <v>2050899</v>
      </c>
      <c r="B478" s="22" t="s">
        <v>411</v>
      </c>
      <c r="C478" s="46">
        <v>0</v>
      </c>
    </row>
    <row r="479" spans="1:3">
      <c r="A479" s="22">
        <v>20509</v>
      </c>
      <c r="B479" s="40" t="s">
        <v>412</v>
      </c>
      <c r="C479" s="46">
        <f>SUM(C480:C485)</f>
        <v>1991</v>
      </c>
    </row>
    <row r="480" spans="1:3">
      <c r="A480" s="22">
        <v>2050901</v>
      </c>
      <c r="B480" s="22" t="s">
        <v>413</v>
      </c>
      <c r="C480" s="46">
        <v>0</v>
      </c>
    </row>
    <row r="481" spans="1:3">
      <c r="A481" s="22">
        <v>2050902</v>
      </c>
      <c r="B481" s="22" t="s">
        <v>414</v>
      </c>
      <c r="C481" s="46">
        <v>126</v>
      </c>
    </row>
    <row r="482" spans="1:3">
      <c r="A482" s="22">
        <v>2050903</v>
      </c>
      <c r="B482" s="22" t="s">
        <v>415</v>
      </c>
      <c r="C482" s="46">
        <v>0</v>
      </c>
    </row>
    <row r="483" spans="1:3">
      <c r="A483" s="22">
        <v>2050904</v>
      </c>
      <c r="B483" s="22" t="s">
        <v>416</v>
      </c>
      <c r="C483" s="46">
        <v>0</v>
      </c>
    </row>
    <row r="484" spans="1:3">
      <c r="A484" s="22">
        <v>2050905</v>
      </c>
      <c r="B484" s="22" t="s">
        <v>417</v>
      </c>
      <c r="C484" s="46">
        <v>0</v>
      </c>
    </row>
    <row r="485" spans="1:3">
      <c r="A485" s="22">
        <v>2050999</v>
      </c>
      <c r="B485" s="22" t="s">
        <v>418</v>
      </c>
      <c r="C485" s="46">
        <v>1865</v>
      </c>
    </row>
    <row r="486" spans="1:3">
      <c r="A486" s="22">
        <v>20599</v>
      </c>
      <c r="B486" s="40" t="s">
        <v>419</v>
      </c>
      <c r="C486" s="46">
        <f>C487</f>
        <v>0</v>
      </c>
    </row>
    <row r="487" spans="1:3">
      <c r="A487" s="22">
        <v>2059999</v>
      </c>
      <c r="B487" s="22" t="s">
        <v>420</v>
      </c>
      <c r="C487" s="46">
        <v>0</v>
      </c>
    </row>
    <row r="488" spans="1:3">
      <c r="A488" s="22">
        <v>206</v>
      </c>
      <c r="B488" s="40" t="s">
        <v>421</v>
      </c>
      <c r="C488" s="46">
        <f>SUM(C489,C494,C503,C509,C515,C520,C525,C532,C536,C539)</f>
        <v>129</v>
      </c>
    </row>
    <row r="489" spans="1:3">
      <c r="A489" s="22">
        <v>20601</v>
      </c>
      <c r="B489" s="40" t="s">
        <v>422</v>
      </c>
      <c r="C489" s="46">
        <f>SUM(C490:C493)</f>
        <v>24</v>
      </c>
    </row>
    <row r="490" spans="1:3">
      <c r="A490" s="22">
        <v>2060101</v>
      </c>
      <c r="B490" s="22" t="s">
        <v>96</v>
      </c>
      <c r="C490" s="46">
        <v>24</v>
      </c>
    </row>
    <row r="491" spans="1:3">
      <c r="A491" s="22">
        <v>2060102</v>
      </c>
      <c r="B491" s="22" t="s">
        <v>97</v>
      </c>
      <c r="C491" s="46">
        <v>0</v>
      </c>
    </row>
    <row r="492" spans="1:3">
      <c r="A492" s="22">
        <v>2060103</v>
      </c>
      <c r="B492" s="22" t="s">
        <v>98</v>
      </c>
      <c r="C492" s="46">
        <v>0</v>
      </c>
    </row>
    <row r="493" spans="1:3">
      <c r="A493" s="22">
        <v>2060199</v>
      </c>
      <c r="B493" s="22" t="s">
        <v>423</v>
      </c>
      <c r="C493" s="46">
        <v>0</v>
      </c>
    </row>
    <row r="494" spans="1:3">
      <c r="A494" s="22">
        <v>20602</v>
      </c>
      <c r="B494" s="40" t="s">
        <v>424</v>
      </c>
      <c r="C494" s="46">
        <f>SUM(C495:C502)</f>
        <v>0</v>
      </c>
    </row>
    <row r="495" spans="1:3">
      <c r="A495" s="22">
        <v>2060201</v>
      </c>
      <c r="B495" s="22" t="s">
        <v>425</v>
      </c>
      <c r="C495" s="46">
        <v>0</v>
      </c>
    </row>
    <row r="496" spans="1:3">
      <c r="A496" s="22">
        <v>2060202</v>
      </c>
      <c r="B496" s="22" t="s">
        <v>426</v>
      </c>
      <c r="C496" s="46">
        <v>0</v>
      </c>
    </row>
    <row r="497" spans="1:3">
      <c r="A497" s="22">
        <v>2060203</v>
      </c>
      <c r="B497" s="22" t="s">
        <v>427</v>
      </c>
      <c r="C497" s="46">
        <v>0</v>
      </c>
    </row>
    <row r="498" spans="1:3">
      <c r="A498" s="22">
        <v>2060204</v>
      </c>
      <c r="B498" s="22" t="s">
        <v>428</v>
      </c>
      <c r="C498" s="46">
        <v>0</v>
      </c>
    </row>
    <row r="499" spans="1:3">
      <c r="A499" s="22">
        <v>2060205</v>
      </c>
      <c r="B499" s="22" t="s">
        <v>429</v>
      </c>
      <c r="C499" s="46">
        <v>0</v>
      </c>
    </row>
    <row r="500" spans="1:3">
      <c r="A500" s="22">
        <v>2060206</v>
      </c>
      <c r="B500" s="22" t="s">
        <v>430</v>
      </c>
      <c r="C500" s="46">
        <v>0</v>
      </c>
    </row>
    <row r="501" spans="1:3">
      <c r="A501" s="22">
        <v>2060207</v>
      </c>
      <c r="B501" s="22" t="s">
        <v>431</v>
      </c>
      <c r="C501" s="46">
        <v>0</v>
      </c>
    </row>
    <row r="502" spans="1:3">
      <c r="A502" s="22">
        <v>2060299</v>
      </c>
      <c r="B502" s="22" t="s">
        <v>432</v>
      </c>
      <c r="C502" s="46">
        <v>0</v>
      </c>
    </row>
    <row r="503" spans="1:3">
      <c r="A503" s="22">
        <v>20603</v>
      </c>
      <c r="B503" s="40" t="s">
        <v>433</v>
      </c>
      <c r="C503" s="46">
        <f>SUM(C504:C508)</f>
        <v>0</v>
      </c>
    </row>
    <row r="504" spans="1:3">
      <c r="A504" s="22">
        <v>2060301</v>
      </c>
      <c r="B504" s="22" t="s">
        <v>425</v>
      </c>
      <c r="C504" s="46">
        <v>0</v>
      </c>
    </row>
    <row r="505" spans="1:3">
      <c r="A505" s="22">
        <v>2060302</v>
      </c>
      <c r="B505" s="22" t="s">
        <v>434</v>
      </c>
      <c r="C505" s="46">
        <v>0</v>
      </c>
    </row>
    <row r="506" spans="1:3">
      <c r="A506" s="22">
        <v>2060303</v>
      </c>
      <c r="B506" s="22" t="s">
        <v>435</v>
      </c>
      <c r="C506" s="46">
        <v>0</v>
      </c>
    </row>
    <row r="507" spans="1:3">
      <c r="A507" s="22">
        <v>2060304</v>
      </c>
      <c r="B507" s="22" t="s">
        <v>436</v>
      </c>
      <c r="C507" s="46">
        <v>0</v>
      </c>
    </row>
    <row r="508" spans="1:3">
      <c r="A508" s="22">
        <v>2060399</v>
      </c>
      <c r="B508" s="22" t="s">
        <v>437</v>
      </c>
      <c r="C508" s="46">
        <v>0</v>
      </c>
    </row>
    <row r="509" spans="1:3">
      <c r="A509" s="22">
        <v>20604</v>
      </c>
      <c r="B509" s="40" t="s">
        <v>438</v>
      </c>
      <c r="C509" s="46">
        <f>SUM(C510:C514)</f>
        <v>0</v>
      </c>
    </row>
    <row r="510" spans="1:3">
      <c r="A510" s="22">
        <v>2060401</v>
      </c>
      <c r="B510" s="22" t="s">
        <v>425</v>
      </c>
      <c r="C510" s="46">
        <v>0</v>
      </c>
    </row>
    <row r="511" spans="1:3">
      <c r="A511" s="22">
        <v>2060402</v>
      </c>
      <c r="B511" s="22" t="s">
        <v>439</v>
      </c>
      <c r="C511" s="46">
        <v>0</v>
      </c>
    </row>
    <row r="512" spans="1:3">
      <c r="A512" s="22">
        <v>2060403</v>
      </c>
      <c r="B512" s="22" t="s">
        <v>440</v>
      </c>
      <c r="C512" s="46">
        <v>0</v>
      </c>
    </row>
    <row r="513" spans="1:3">
      <c r="A513" s="22">
        <v>2060404</v>
      </c>
      <c r="B513" s="22" t="s">
        <v>441</v>
      </c>
      <c r="C513" s="46">
        <v>0</v>
      </c>
    </row>
    <row r="514" spans="1:3">
      <c r="A514" s="22">
        <v>2060499</v>
      </c>
      <c r="B514" s="22" t="s">
        <v>442</v>
      </c>
      <c r="C514" s="46">
        <v>0</v>
      </c>
    </row>
    <row r="515" spans="1:3">
      <c r="A515" s="22">
        <v>20605</v>
      </c>
      <c r="B515" s="40" t="s">
        <v>443</v>
      </c>
      <c r="C515" s="46">
        <f>SUM(C516:C519)</f>
        <v>0</v>
      </c>
    </row>
    <row r="516" spans="1:3">
      <c r="A516" s="22">
        <v>2060501</v>
      </c>
      <c r="B516" s="22" t="s">
        <v>425</v>
      </c>
      <c r="C516" s="46">
        <v>0</v>
      </c>
    </row>
    <row r="517" spans="1:3">
      <c r="A517" s="22">
        <v>2060502</v>
      </c>
      <c r="B517" s="22" t="s">
        <v>444</v>
      </c>
      <c r="C517" s="46">
        <v>0</v>
      </c>
    </row>
    <row r="518" spans="1:3">
      <c r="A518" s="22">
        <v>2060503</v>
      </c>
      <c r="B518" s="22" t="s">
        <v>445</v>
      </c>
      <c r="C518" s="46">
        <v>0</v>
      </c>
    </row>
    <row r="519" spans="1:3">
      <c r="A519" s="22">
        <v>2060599</v>
      </c>
      <c r="B519" s="22" t="s">
        <v>446</v>
      </c>
      <c r="C519" s="46">
        <v>0</v>
      </c>
    </row>
    <row r="520" spans="1:3">
      <c r="A520" s="22">
        <v>20606</v>
      </c>
      <c r="B520" s="40" t="s">
        <v>447</v>
      </c>
      <c r="C520" s="46">
        <f>SUM(C521:C524)</f>
        <v>0</v>
      </c>
    </row>
    <row r="521" spans="1:3">
      <c r="A521" s="22">
        <v>2060601</v>
      </c>
      <c r="B521" s="22" t="s">
        <v>448</v>
      </c>
      <c r="C521" s="46">
        <v>0</v>
      </c>
    </row>
    <row r="522" spans="1:3">
      <c r="A522" s="22">
        <v>2060602</v>
      </c>
      <c r="B522" s="22" t="s">
        <v>449</v>
      </c>
      <c r="C522" s="46">
        <v>0</v>
      </c>
    </row>
    <row r="523" spans="1:3">
      <c r="A523" s="22">
        <v>2060603</v>
      </c>
      <c r="B523" s="22" t="s">
        <v>450</v>
      </c>
      <c r="C523" s="46">
        <v>0</v>
      </c>
    </row>
    <row r="524" spans="1:3">
      <c r="A524" s="22">
        <v>2060699</v>
      </c>
      <c r="B524" s="22" t="s">
        <v>451</v>
      </c>
      <c r="C524" s="46">
        <v>0</v>
      </c>
    </row>
    <row r="525" spans="1:3">
      <c r="A525" s="22">
        <v>20607</v>
      </c>
      <c r="B525" s="40" t="s">
        <v>452</v>
      </c>
      <c r="C525" s="46">
        <f>SUM(C526:C531)</f>
        <v>105</v>
      </c>
    </row>
    <row r="526" spans="1:3">
      <c r="A526" s="22">
        <v>2060701</v>
      </c>
      <c r="B526" s="22" t="s">
        <v>425</v>
      </c>
      <c r="C526" s="46">
        <v>0</v>
      </c>
    </row>
    <row r="527" spans="1:3">
      <c r="A527" s="22">
        <v>2060702</v>
      </c>
      <c r="B527" s="22" t="s">
        <v>453</v>
      </c>
      <c r="C527" s="46">
        <v>0</v>
      </c>
    </row>
    <row r="528" spans="1:3">
      <c r="A528" s="22">
        <v>2060703</v>
      </c>
      <c r="B528" s="22" t="s">
        <v>454</v>
      </c>
      <c r="C528" s="46">
        <v>0</v>
      </c>
    </row>
    <row r="529" spans="1:3">
      <c r="A529" s="22">
        <v>2060704</v>
      </c>
      <c r="B529" s="22" t="s">
        <v>455</v>
      </c>
      <c r="C529" s="46">
        <v>0</v>
      </c>
    </row>
    <row r="530" spans="1:3">
      <c r="A530" s="22">
        <v>2060705</v>
      </c>
      <c r="B530" s="22" t="s">
        <v>456</v>
      </c>
      <c r="C530" s="46">
        <v>0</v>
      </c>
    </row>
    <row r="531" spans="1:3">
      <c r="A531" s="22">
        <v>2060799</v>
      </c>
      <c r="B531" s="22" t="s">
        <v>457</v>
      </c>
      <c r="C531" s="46">
        <v>105</v>
      </c>
    </row>
    <row r="532" spans="1:3">
      <c r="A532" s="22">
        <v>20608</v>
      </c>
      <c r="B532" s="40" t="s">
        <v>458</v>
      </c>
      <c r="C532" s="46">
        <f>SUM(C533:C535)</f>
        <v>0</v>
      </c>
    </row>
    <row r="533" spans="1:3">
      <c r="A533" s="22">
        <v>2060801</v>
      </c>
      <c r="B533" s="22" t="s">
        <v>459</v>
      </c>
      <c r="C533" s="46">
        <v>0</v>
      </c>
    </row>
    <row r="534" spans="1:3">
      <c r="A534" s="22">
        <v>2060802</v>
      </c>
      <c r="B534" s="22" t="s">
        <v>460</v>
      </c>
      <c r="C534" s="46">
        <v>0</v>
      </c>
    </row>
    <row r="535" spans="1:3">
      <c r="A535" s="22">
        <v>2060899</v>
      </c>
      <c r="B535" s="22" t="s">
        <v>461</v>
      </c>
      <c r="C535" s="46">
        <v>0</v>
      </c>
    </row>
    <row r="536" spans="1:3">
      <c r="A536" s="22">
        <v>20609</v>
      </c>
      <c r="B536" s="40" t="s">
        <v>462</v>
      </c>
      <c r="C536" s="46">
        <f>C537+C538</f>
        <v>0</v>
      </c>
    </row>
    <row r="537" spans="1:3">
      <c r="A537" s="22">
        <v>2060901</v>
      </c>
      <c r="B537" s="22" t="s">
        <v>463</v>
      </c>
      <c r="C537" s="46">
        <v>0</v>
      </c>
    </row>
    <row r="538" spans="1:3">
      <c r="A538" s="22">
        <v>2060902</v>
      </c>
      <c r="B538" s="22" t="s">
        <v>464</v>
      </c>
      <c r="C538" s="46">
        <v>0</v>
      </c>
    </row>
    <row r="539" spans="1:3">
      <c r="A539" s="22">
        <v>20699</v>
      </c>
      <c r="B539" s="40" t="s">
        <v>465</v>
      </c>
      <c r="C539" s="46">
        <f>SUM(C540:C543)</f>
        <v>0</v>
      </c>
    </row>
    <row r="540" spans="1:3">
      <c r="A540" s="22">
        <v>2069901</v>
      </c>
      <c r="B540" s="22" t="s">
        <v>466</v>
      </c>
      <c r="C540" s="46">
        <v>0</v>
      </c>
    </row>
    <row r="541" spans="1:3">
      <c r="A541" s="22">
        <v>2069902</v>
      </c>
      <c r="B541" s="22" t="s">
        <v>467</v>
      </c>
      <c r="C541" s="46">
        <v>0</v>
      </c>
    </row>
    <row r="542" spans="1:3">
      <c r="A542" s="22">
        <v>2069903</v>
      </c>
      <c r="B542" s="22" t="s">
        <v>468</v>
      </c>
      <c r="C542" s="46">
        <v>0</v>
      </c>
    </row>
    <row r="543" spans="1:3">
      <c r="A543" s="22">
        <v>2069999</v>
      </c>
      <c r="B543" s="22" t="s">
        <v>469</v>
      </c>
      <c r="C543" s="46">
        <v>0</v>
      </c>
    </row>
    <row r="544" spans="1:3">
      <c r="A544" s="22">
        <v>207</v>
      </c>
      <c r="B544" s="40" t="s">
        <v>470</v>
      </c>
      <c r="C544" s="46">
        <f>SUM(C545,C559,C567,C578,C589)</f>
        <v>1898</v>
      </c>
    </row>
    <row r="545" spans="1:3">
      <c r="A545" s="22">
        <v>20701</v>
      </c>
      <c r="B545" s="40" t="s">
        <v>471</v>
      </c>
      <c r="C545" s="46">
        <f>SUM(C546:C558)</f>
        <v>1292</v>
      </c>
    </row>
    <row r="546" spans="1:3">
      <c r="A546" s="22">
        <v>2070101</v>
      </c>
      <c r="B546" s="22" t="s">
        <v>96</v>
      </c>
      <c r="C546" s="46">
        <v>552</v>
      </c>
    </row>
    <row r="547" spans="1:3">
      <c r="A547" s="22">
        <v>2070102</v>
      </c>
      <c r="B547" s="22" t="s">
        <v>97</v>
      </c>
      <c r="C547" s="46">
        <v>0</v>
      </c>
    </row>
    <row r="548" spans="1:3">
      <c r="A548" s="22">
        <v>2070103</v>
      </c>
      <c r="B548" s="22" t="s">
        <v>98</v>
      </c>
      <c r="C548" s="46">
        <v>0</v>
      </c>
    </row>
    <row r="549" spans="1:3">
      <c r="A549" s="22">
        <v>2070104</v>
      </c>
      <c r="B549" s="22" t="s">
        <v>472</v>
      </c>
      <c r="C549" s="46">
        <v>133</v>
      </c>
    </row>
    <row r="550" spans="1:3">
      <c r="A550" s="22">
        <v>2070105</v>
      </c>
      <c r="B550" s="22" t="s">
        <v>473</v>
      </c>
      <c r="C550" s="46">
        <v>118</v>
      </c>
    </row>
    <row r="551" spans="1:3">
      <c r="A551" s="22">
        <v>2070106</v>
      </c>
      <c r="B551" s="22" t="s">
        <v>474</v>
      </c>
      <c r="C551" s="46">
        <v>0</v>
      </c>
    </row>
    <row r="552" spans="1:3">
      <c r="A552" s="22">
        <v>2070107</v>
      </c>
      <c r="B552" s="22" t="s">
        <v>475</v>
      </c>
      <c r="C552" s="46">
        <v>0</v>
      </c>
    </row>
    <row r="553" spans="1:3">
      <c r="A553" s="22">
        <v>2070108</v>
      </c>
      <c r="B553" s="22" t="s">
        <v>476</v>
      </c>
      <c r="C553" s="46">
        <v>0</v>
      </c>
    </row>
    <row r="554" spans="1:3">
      <c r="A554" s="22">
        <v>2070109</v>
      </c>
      <c r="B554" s="22" t="s">
        <v>477</v>
      </c>
      <c r="C554" s="46">
        <v>207</v>
      </c>
    </row>
    <row r="555" spans="1:3">
      <c r="A555" s="22">
        <v>2070110</v>
      </c>
      <c r="B555" s="22" t="s">
        <v>478</v>
      </c>
      <c r="C555" s="46">
        <v>0</v>
      </c>
    </row>
    <row r="556" spans="1:3">
      <c r="A556" s="22">
        <v>2070111</v>
      </c>
      <c r="B556" s="22" t="s">
        <v>479</v>
      </c>
      <c r="C556" s="46">
        <v>10</v>
      </c>
    </row>
    <row r="557" spans="1:3">
      <c r="A557" s="22">
        <v>2070112</v>
      </c>
      <c r="B557" s="22" t="s">
        <v>480</v>
      </c>
      <c r="C557" s="46">
        <v>0</v>
      </c>
    </row>
    <row r="558" spans="1:3">
      <c r="A558" s="22">
        <v>2070199</v>
      </c>
      <c r="B558" s="22" t="s">
        <v>481</v>
      </c>
      <c r="C558" s="46">
        <v>272</v>
      </c>
    </row>
    <row r="559" spans="1:3">
      <c r="A559" s="22">
        <v>20702</v>
      </c>
      <c r="B559" s="40" t="s">
        <v>482</v>
      </c>
      <c r="C559" s="46">
        <f>SUM(C560:C566)</f>
        <v>136</v>
      </c>
    </row>
    <row r="560" spans="1:3">
      <c r="A560" s="22">
        <v>2070201</v>
      </c>
      <c r="B560" s="22" t="s">
        <v>96</v>
      </c>
      <c r="C560" s="46">
        <v>0</v>
      </c>
    </row>
    <row r="561" spans="1:3">
      <c r="A561" s="22">
        <v>2070202</v>
      </c>
      <c r="B561" s="22" t="s">
        <v>97</v>
      </c>
      <c r="C561" s="46">
        <v>0</v>
      </c>
    </row>
    <row r="562" spans="1:3">
      <c r="A562" s="22">
        <v>2070203</v>
      </c>
      <c r="B562" s="22" t="s">
        <v>98</v>
      </c>
      <c r="C562" s="46">
        <v>0</v>
      </c>
    </row>
    <row r="563" spans="1:3">
      <c r="A563" s="22">
        <v>2070204</v>
      </c>
      <c r="B563" s="22" t="s">
        <v>483</v>
      </c>
      <c r="C563" s="46">
        <v>36</v>
      </c>
    </row>
    <row r="564" spans="1:3">
      <c r="A564" s="22">
        <v>2070205</v>
      </c>
      <c r="B564" s="22" t="s">
        <v>484</v>
      </c>
      <c r="C564" s="46">
        <v>0</v>
      </c>
    </row>
    <row r="565" spans="1:3">
      <c r="A565" s="22">
        <v>2070206</v>
      </c>
      <c r="B565" s="22" t="s">
        <v>485</v>
      </c>
      <c r="C565" s="46">
        <v>0</v>
      </c>
    </row>
    <row r="566" spans="1:3">
      <c r="A566" s="22">
        <v>2070299</v>
      </c>
      <c r="B566" s="22" t="s">
        <v>486</v>
      </c>
      <c r="C566" s="46">
        <v>100</v>
      </c>
    </row>
    <row r="567" spans="1:3">
      <c r="A567" s="22">
        <v>20703</v>
      </c>
      <c r="B567" s="40" t="s">
        <v>487</v>
      </c>
      <c r="C567" s="46">
        <f>SUM(C568:C577)</f>
        <v>324</v>
      </c>
    </row>
    <row r="568" spans="1:3">
      <c r="A568" s="22">
        <v>2070301</v>
      </c>
      <c r="B568" s="22" t="s">
        <v>96</v>
      </c>
      <c r="C568" s="46">
        <v>0</v>
      </c>
    </row>
    <row r="569" spans="1:3">
      <c r="A569" s="22">
        <v>2070302</v>
      </c>
      <c r="B569" s="22" t="s">
        <v>97</v>
      </c>
      <c r="C569" s="46">
        <v>0</v>
      </c>
    </row>
    <row r="570" spans="1:3">
      <c r="A570" s="22">
        <v>2070303</v>
      </c>
      <c r="B570" s="22" t="s">
        <v>98</v>
      </c>
      <c r="C570" s="46">
        <v>0</v>
      </c>
    </row>
    <row r="571" spans="1:3">
      <c r="A571" s="22">
        <v>2070304</v>
      </c>
      <c r="B571" s="22" t="s">
        <v>488</v>
      </c>
      <c r="C571" s="46">
        <v>0</v>
      </c>
    </row>
    <row r="572" spans="1:3">
      <c r="A572" s="22">
        <v>2070305</v>
      </c>
      <c r="B572" s="22" t="s">
        <v>489</v>
      </c>
      <c r="C572" s="46">
        <v>0</v>
      </c>
    </row>
    <row r="573" spans="1:3">
      <c r="A573" s="22">
        <v>2070306</v>
      </c>
      <c r="B573" s="22" t="s">
        <v>490</v>
      </c>
      <c r="C573" s="46">
        <v>0</v>
      </c>
    </row>
    <row r="574" spans="1:3">
      <c r="A574" s="22">
        <v>2070307</v>
      </c>
      <c r="B574" s="22" t="s">
        <v>491</v>
      </c>
      <c r="C574" s="46">
        <v>300</v>
      </c>
    </row>
    <row r="575" spans="1:3">
      <c r="A575" s="22">
        <v>2070308</v>
      </c>
      <c r="B575" s="22" t="s">
        <v>492</v>
      </c>
      <c r="C575" s="46">
        <v>24</v>
      </c>
    </row>
    <row r="576" spans="1:3">
      <c r="A576" s="22">
        <v>2070309</v>
      </c>
      <c r="B576" s="22" t="s">
        <v>493</v>
      </c>
      <c r="C576" s="46">
        <v>0</v>
      </c>
    </row>
    <row r="577" spans="1:3">
      <c r="A577" s="22">
        <v>2070399</v>
      </c>
      <c r="B577" s="22" t="s">
        <v>494</v>
      </c>
      <c r="C577" s="46">
        <v>0</v>
      </c>
    </row>
    <row r="578" spans="1:3">
      <c r="A578" s="22">
        <v>20704</v>
      </c>
      <c r="B578" s="40" t="s">
        <v>495</v>
      </c>
      <c r="C578" s="46">
        <f>SUM(C579:C588)</f>
        <v>46</v>
      </c>
    </row>
    <row r="579" spans="1:3">
      <c r="A579" s="22">
        <v>2070401</v>
      </c>
      <c r="B579" s="22" t="s">
        <v>96</v>
      </c>
      <c r="C579" s="46">
        <v>0</v>
      </c>
    </row>
    <row r="580" spans="1:3">
      <c r="A580" s="22">
        <v>2070402</v>
      </c>
      <c r="B580" s="22" t="s">
        <v>97</v>
      </c>
      <c r="C580" s="46">
        <v>0</v>
      </c>
    </row>
    <row r="581" spans="1:3">
      <c r="A581" s="22">
        <v>2070403</v>
      </c>
      <c r="B581" s="22" t="s">
        <v>98</v>
      </c>
      <c r="C581" s="46">
        <v>0</v>
      </c>
    </row>
    <row r="582" spans="1:3">
      <c r="A582" s="22">
        <v>2070404</v>
      </c>
      <c r="B582" s="22" t="s">
        <v>496</v>
      </c>
      <c r="C582" s="46">
        <v>0</v>
      </c>
    </row>
    <row r="583" spans="1:3">
      <c r="A583" s="22">
        <v>2070405</v>
      </c>
      <c r="B583" s="22" t="s">
        <v>497</v>
      </c>
      <c r="C583" s="46">
        <v>22</v>
      </c>
    </row>
    <row r="584" spans="1:3">
      <c r="A584" s="22">
        <v>2070406</v>
      </c>
      <c r="B584" s="22" t="s">
        <v>498</v>
      </c>
      <c r="C584" s="46">
        <v>7</v>
      </c>
    </row>
    <row r="585" spans="1:3">
      <c r="A585" s="22">
        <v>2070407</v>
      </c>
      <c r="B585" s="22" t="s">
        <v>499</v>
      </c>
      <c r="C585" s="46">
        <v>0</v>
      </c>
    </row>
    <row r="586" spans="1:3">
      <c r="A586" s="22">
        <v>2070408</v>
      </c>
      <c r="B586" s="22" t="s">
        <v>500</v>
      </c>
      <c r="C586" s="46">
        <v>0</v>
      </c>
    </row>
    <row r="587" spans="1:3">
      <c r="A587" s="22">
        <v>2070409</v>
      </c>
      <c r="B587" s="22" t="s">
        <v>501</v>
      </c>
      <c r="C587" s="46">
        <v>0</v>
      </c>
    </row>
    <row r="588" spans="1:3">
      <c r="A588" s="22">
        <v>2070499</v>
      </c>
      <c r="B588" s="22" t="s">
        <v>502</v>
      </c>
      <c r="C588" s="46">
        <v>17</v>
      </c>
    </row>
    <row r="589" spans="1:3">
      <c r="A589" s="22">
        <v>20799</v>
      </c>
      <c r="B589" s="40" t="s">
        <v>503</v>
      </c>
      <c r="C589" s="46">
        <f>SUM(C590:C592)</f>
        <v>100</v>
      </c>
    </row>
    <row r="590" spans="1:3">
      <c r="A590" s="22">
        <v>2079902</v>
      </c>
      <c r="B590" s="22" t="s">
        <v>504</v>
      </c>
      <c r="C590" s="46">
        <v>0</v>
      </c>
    </row>
    <row r="591" spans="1:3">
      <c r="A591" s="22">
        <v>2079903</v>
      </c>
      <c r="B591" s="22" t="s">
        <v>505</v>
      </c>
      <c r="C591" s="46">
        <v>100</v>
      </c>
    </row>
    <row r="592" spans="1:3">
      <c r="A592" s="22">
        <v>2079999</v>
      </c>
      <c r="B592" s="22" t="s">
        <v>506</v>
      </c>
      <c r="C592" s="46">
        <v>0</v>
      </c>
    </row>
    <row r="593" spans="1:3">
      <c r="A593" s="22">
        <v>208</v>
      </c>
      <c r="B593" s="40" t="s">
        <v>507</v>
      </c>
      <c r="C593" s="46">
        <f>SUM(C594,C608,C619,C621,C630,C634,C644,C652,C658,C665,C674,C679,C684,C687,C690,C693,C696,C699,C703,C708)</f>
        <v>34498</v>
      </c>
    </row>
    <row r="594" spans="1:3">
      <c r="A594" s="22">
        <v>20801</v>
      </c>
      <c r="B594" s="40" t="s">
        <v>508</v>
      </c>
      <c r="C594" s="46">
        <f>SUM(C595:C607)</f>
        <v>855</v>
      </c>
    </row>
    <row r="595" spans="1:3">
      <c r="A595" s="22">
        <v>2080101</v>
      </c>
      <c r="B595" s="22" t="s">
        <v>96</v>
      </c>
      <c r="C595" s="46">
        <v>546</v>
      </c>
    </row>
    <row r="596" spans="1:3">
      <c r="A596" s="22">
        <v>2080102</v>
      </c>
      <c r="B596" s="22" t="s">
        <v>97</v>
      </c>
      <c r="C596" s="46">
        <v>0</v>
      </c>
    </row>
    <row r="597" spans="1:3">
      <c r="A597" s="22">
        <v>2080103</v>
      </c>
      <c r="B597" s="22" t="s">
        <v>98</v>
      </c>
      <c r="C597" s="46">
        <v>0</v>
      </c>
    </row>
    <row r="598" spans="1:3">
      <c r="A598" s="22">
        <v>2080104</v>
      </c>
      <c r="B598" s="22" t="s">
        <v>509</v>
      </c>
      <c r="C598" s="46">
        <v>0</v>
      </c>
    </row>
    <row r="599" spans="1:3">
      <c r="A599" s="22">
        <v>2080105</v>
      </c>
      <c r="B599" s="22" t="s">
        <v>510</v>
      </c>
      <c r="C599" s="46">
        <v>0</v>
      </c>
    </row>
    <row r="600" spans="1:3">
      <c r="A600" s="22">
        <v>2080106</v>
      </c>
      <c r="B600" s="22" t="s">
        <v>511</v>
      </c>
      <c r="C600" s="46">
        <v>78</v>
      </c>
    </row>
    <row r="601" spans="1:3">
      <c r="A601" s="22">
        <v>2080107</v>
      </c>
      <c r="B601" s="22" t="s">
        <v>512</v>
      </c>
      <c r="C601" s="46">
        <v>4</v>
      </c>
    </row>
    <row r="602" spans="1:3">
      <c r="A602" s="22">
        <v>2080108</v>
      </c>
      <c r="B602" s="22" t="s">
        <v>139</v>
      </c>
      <c r="C602" s="46">
        <v>0</v>
      </c>
    </row>
    <row r="603" spans="1:3">
      <c r="A603" s="22">
        <v>2080109</v>
      </c>
      <c r="B603" s="22" t="s">
        <v>513</v>
      </c>
      <c r="C603" s="46">
        <v>222</v>
      </c>
    </row>
    <row r="604" spans="1:3">
      <c r="A604" s="22">
        <v>2080110</v>
      </c>
      <c r="B604" s="22" t="s">
        <v>514</v>
      </c>
      <c r="C604" s="46">
        <v>0</v>
      </c>
    </row>
    <row r="605" spans="1:3">
      <c r="A605" s="22">
        <v>2080111</v>
      </c>
      <c r="B605" s="22" t="s">
        <v>515</v>
      </c>
      <c r="C605" s="46">
        <v>0</v>
      </c>
    </row>
    <row r="606" spans="1:3">
      <c r="A606" s="22">
        <v>2080112</v>
      </c>
      <c r="B606" s="22" t="s">
        <v>516</v>
      </c>
      <c r="C606" s="46">
        <v>0</v>
      </c>
    </row>
    <row r="607" spans="1:3">
      <c r="A607" s="22">
        <v>2080199</v>
      </c>
      <c r="B607" s="22" t="s">
        <v>517</v>
      </c>
      <c r="C607" s="46">
        <v>5</v>
      </c>
    </row>
    <row r="608" spans="1:3">
      <c r="A608" s="22">
        <v>20802</v>
      </c>
      <c r="B608" s="40" t="s">
        <v>518</v>
      </c>
      <c r="C608" s="46">
        <f>SUM(C609:C618)</f>
        <v>2816</v>
      </c>
    </row>
    <row r="609" spans="1:3">
      <c r="A609" s="22">
        <v>2080201</v>
      </c>
      <c r="B609" s="22" t="s">
        <v>96</v>
      </c>
      <c r="C609" s="46">
        <v>442</v>
      </c>
    </row>
    <row r="610" spans="1:3">
      <c r="A610" s="22">
        <v>2080202</v>
      </c>
      <c r="B610" s="22" t="s">
        <v>97</v>
      </c>
      <c r="C610" s="46">
        <v>0</v>
      </c>
    </row>
    <row r="611" spans="1:3">
      <c r="A611" s="22">
        <v>2080203</v>
      </c>
      <c r="B611" s="22" t="s">
        <v>98</v>
      </c>
      <c r="C611" s="46">
        <v>0</v>
      </c>
    </row>
    <row r="612" spans="1:3">
      <c r="A612" s="22">
        <v>2080204</v>
      </c>
      <c r="B612" s="22" t="s">
        <v>519</v>
      </c>
      <c r="C612" s="46">
        <v>0</v>
      </c>
    </row>
    <row r="613" spans="1:3">
      <c r="A613" s="22">
        <v>2080205</v>
      </c>
      <c r="B613" s="22" t="s">
        <v>520</v>
      </c>
      <c r="C613" s="46">
        <v>1487</v>
      </c>
    </row>
    <row r="614" spans="1:3">
      <c r="A614" s="22">
        <v>2080206</v>
      </c>
      <c r="B614" s="22" t="s">
        <v>521</v>
      </c>
      <c r="C614" s="46">
        <v>0</v>
      </c>
    </row>
    <row r="615" spans="1:3">
      <c r="A615" s="22">
        <v>2080207</v>
      </c>
      <c r="B615" s="22" t="s">
        <v>522</v>
      </c>
      <c r="C615" s="46">
        <v>14</v>
      </c>
    </row>
    <row r="616" spans="1:3">
      <c r="A616" s="22">
        <v>2080208</v>
      </c>
      <c r="B616" s="22" t="s">
        <v>523</v>
      </c>
      <c r="C616" s="46">
        <v>550</v>
      </c>
    </row>
    <row r="617" spans="1:3">
      <c r="A617" s="22">
        <v>2080209</v>
      </c>
      <c r="B617" s="22" t="s">
        <v>524</v>
      </c>
      <c r="C617" s="46">
        <v>0</v>
      </c>
    </row>
    <row r="618" spans="1:3">
      <c r="A618" s="22">
        <v>2080299</v>
      </c>
      <c r="B618" s="22" t="s">
        <v>525</v>
      </c>
      <c r="C618" s="46">
        <v>323</v>
      </c>
    </row>
    <row r="619" spans="1:3">
      <c r="A619" s="22">
        <v>20804</v>
      </c>
      <c r="B619" s="40" t="s">
        <v>526</v>
      </c>
      <c r="C619" s="46">
        <f>C620</f>
        <v>0</v>
      </c>
    </row>
    <row r="620" spans="1:3">
      <c r="A620" s="22">
        <v>2080402</v>
      </c>
      <c r="B620" s="22" t="s">
        <v>527</v>
      </c>
      <c r="C620" s="46">
        <v>0</v>
      </c>
    </row>
    <row r="621" spans="1:3">
      <c r="A621" s="22">
        <v>20805</v>
      </c>
      <c r="B621" s="40" t="s">
        <v>528</v>
      </c>
      <c r="C621" s="46">
        <f>SUM(C622:C629)</f>
        <v>11381</v>
      </c>
    </row>
    <row r="622" spans="1:3">
      <c r="A622" s="22">
        <v>2080501</v>
      </c>
      <c r="B622" s="22" t="s">
        <v>529</v>
      </c>
      <c r="C622" s="46">
        <v>0</v>
      </c>
    </row>
    <row r="623" spans="1:3">
      <c r="A623" s="22">
        <v>2080502</v>
      </c>
      <c r="B623" s="22" t="s">
        <v>530</v>
      </c>
      <c r="C623" s="46">
        <v>158</v>
      </c>
    </row>
    <row r="624" spans="1:3">
      <c r="A624" s="22">
        <v>2080503</v>
      </c>
      <c r="B624" s="22" t="s">
        <v>531</v>
      </c>
      <c r="C624" s="46">
        <v>0</v>
      </c>
    </row>
    <row r="625" spans="1:3">
      <c r="A625" s="22">
        <v>2080504</v>
      </c>
      <c r="B625" s="22" t="s">
        <v>532</v>
      </c>
      <c r="C625" s="46">
        <v>0</v>
      </c>
    </row>
    <row r="626" spans="1:3">
      <c r="A626" s="22">
        <v>2080505</v>
      </c>
      <c r="B626" s="22" t="s">
        <v>533</v>
      </c>
      <c r="C626" s="46">
        <v>5411</v>
      </c>
    </row>
    <row r="627" spans="1:3">
      <c r="A627" s="22">
        <v>2080506</v>
      </c>
      <c r="B627" s="22" t="s">
        <v>534</v>
      </c>
      <c r="C627" s="46">
        <v>2113</v>
      </c>
    </row>
    <row r="628" spans="1:3">
      <c r="A628" s="22">
        <v>2080507</v>
      </c>
      <c r="B628" s="22" t="s">
        <v>535</v>
      </c>
      <c r="C628" s="46">
        <v>3699</v>
      </c>
    </row>
    <row r="629" spans="1:3">
      <c r="A629" s="22">
        <v>2080599</v>
      </c>
      <c r="B629" s="22" t="s">
        <v>536</v>
      </c>
      <c r="C629" s="46">
        <v>0</v>
      </c>
    </row>
    <row r="630" spans="1:3">
      <c r="A630" s="22">
        <v>20806</v>
      </c>
      <c r="B630" s="40" t="s">
        <v>537</v>
      </c>
      <c r="C630" s="46">
        <f>SUM(C631:C633)</f>
        <v>0</v>
      </c>
    </row>
    <row r="631" spans="1:3">
      <c r="A631" s="22">
        <v>2080601</v>
      </c>
      <c r="B631" s="22" t="s">
        <v>538</v>
      </c>
      <c r="C631" s="46">
        <v>0</v>
      </c>
    </row>
    <row r="632" spans="1:3">
      <c r="A632" s="22">
        <v>2080602</v>
      </c>
      <c r="B632" s="22" t="s">
        <v>539</v>
      </c>
      <c r="C632" s="46">
        <v>0</v>
      </c>
    </row>
    <row r="633" spans="1:3">
      <c r="A633" s="22">
        <v>2080699</v>
      </c>
      <c r="B633" s="22" t="s">
        <v>540</v>
      </c>
      <c r="C633" s="46">
        <v>0</v>
      </c>
    </row>
    <row r="634" spans="1:3">
      <c r="A634" s="22">
        <v>20807</v>
      </c>
      <c r="B634" s="40" t="s">
        <v>541</v>
      </c>
      <c r="C634" s="46">
        <f>SUM(C635:C643)</f>
        <v>2239</v>
      </c>
    </row>
    <row r="635" spans="1:3">
      <c r="A635" s="22">
        <v>2080701</v>
      </c>
      <c r="B635" s="22" t="s">
        <v>542</v>
      </c>
      <c r="C635" s="46">
        <v>40</v>
      </c>
    </row>
    <row r="636" spans="1:3">
      <c r="A636" s="22">
        <v>2080702</v>
      </c>
      <c r="B636" s="22" t="s">
        <v>543</v>
      </c>
      <c r="C636" s="46">
        <v>0</v>
      </c>
    </row>
    <row r="637" spans="1:3">
      <c r="A637" s="22">
        <v>2080704</v>
      </c>
      <c r="B637" s="22" t="s">
        <v>544</v>
      </c>
      <c r="C637" s="46">
        <v>0</v>
      </c>
    </row>
    <row r="638" spans="1:3">
      <c r="A638" s="22">
        <v>2080705</v>
      </c>
      <c r="B638" s="22" t="s">
        <v>545</v>
      </c>
      <c r="C638" s="46">
        <v>0</v>
      </c>
    </row>
    <row r="639" spans="1:3">
      <c r="A639" s="22">
        <v>2080709</v>
      </c>
      <c r="B639" s="22" t="s">
        <v>546</v>
      </c>
      <c r="C639" s="46">
        <v>0</v>
      </c>
    </row>
    <row r="640" spans="1:3">
      <c r="A640" s="22">
        <v>2080711</v>
      </c>
      <c r="B640" s="22" t="s">
        <v>547</v>
      </c>
      <c r="C640" s="46">
        <v>0</v>
      </c>
    </row>
    <row r="641" spans="1:3">
      <c r="A641" s="22">
        <v>2080712</v>
      </c>
      <c r="B641" s="22" t="s">
        <v>548</v>
      </c>
      <c r="C641" s="46">
        <v>0</v>
      </c>
    </row>
    <row r="642" spans="1:3">
      <c r="A642" s="22">
        <v>2080713</v>
      </c>
      <c r="B642" s="22" t="s">
        <v>549</v>
      </c>
      <c r="C642" s="46">
        <v>0</v>
      </c>
    </row>
    <row r="643" spans="1:3">
      <c r="A643" s="22">
        <v>2080799</v>
      </c>
      <c r="B643" s="22" t="s">
        <v>550</v>
      </c>
      <c r="C643" s="46">
        <v>2199</v>
      </c>
    </row>
    <row r="644" spans="1:3">
      <c r="A644" s="22">
        <v>20808</v>
      </c>
      <c r="B644" s="40" t="s">
        <v>551</v>
      </c>
      <c r="C644" s="46">
        <f>SUM(C645:C651)</f>
        <v>1068</v>
      </c>
    </row>
    <row r="645" spans="1:3">
      <c r="A645" s="22">
        <v>2080801</v>
      </c>
      <c r="B645" s="22" t="s">
        <v>552</v>
      </c>
      <c r="C645" s="46">
        <v>221</v>
      </c>
    </row>
    <row r="646" spans="1:3">
      <c r="A646" s="22">
        <v>2080802</v>
      </c>
      <c r="B646" s="22" t="s">
        <v>553</v>
      </c>
      <c r="C646" s="46">
        <v>0</v>
      </c>
    </row>
    <row r="647" spans="1:3">
      <c r="A647" s="22">
        <v>2080803</v>
      </c>
      <c r="B647" s="22" t="s">
        <v>554</v>
      </c>
      <c r="C647" s="46">
        <v>0</v>
      </c>
    </row>
    <row r="648" spans="1:3">
      <c r="A648" s="22">
        <v>2080804</v>
      </c>
      <c r="B648" s="22" t="s">
        <v>555</v>
      </c>
      <c r="C648" s="46">
        <v>0</v>
      </c>
    </row>
    <row r="649" spans="1:3">
      <c r="A649" s="22">
        <v>2080805</v>
      </c>
      <c r="B649" s="22" t="s">
        <v>556</v>
      </c>
      <c r="C649" s="46">
        <v>386</v>
      </c>
    </row>
    <row r="650" spans="1:3">
      <c r="A650" s="22">
        <v>2080806</v>
      </c>
      <c r="B650" s="22" t="s">
        <v>557</v>
      </c>
      <c r="C650" s="46">
        <v>0</v>
      </c>
    </row>
    <row r="651" spans="1:3">
      <c r="A651" s="22">
        <v>2080899</v>
      </c>
      <c r="B651" s="22" t="s">
        <v>558</v>
      </c>
      <c r="C651" s="46">
        <v>461</v>
      </c>
    </row>
    <row r="652" spans="1:3">
      <c r="A652" s="22">
        <v>20809</v>
      </c>
      <c r="B652" s="40" t="s">
        <v>559</v>
      </c>
      <c r="C652" s="46">
        <f>SUM(C653:C657)</f>
        <v>314</v>
      </c>
    </row>
    <row r="653" spans="1:3">
      <c r="A653" s="22">
        <v>2080901</v>
      </c>
      <c r="B653" s="22" t="s">
        <v>560</v>
      </c>
      <c r="C653" s="46">
        <v>258</v>
      </c>
    </row>
    <row r="654" spans="1:3">
      <c r="A654" s="22">
        <v>2080902</v>
      </c>
      <c r="B654" s="22" t="s">
        <v>561</v>
      </c>
      <c r="C654" s="46">
        <v>0</v>
      </c>
    </row>
    <row r="655" spans="1:3">
      <c r="A655" s="22">
        <v>2080903</v>
      </c>
      <c r="B655" s="22" t="s">
        <v>562</v>
      </c>
      <c r="C655" s="46">
        <v>0</v>
      </c>
    </row>
    <row r="656" spans="1:3">
      <c r="A656" s="22">
        <v>2080904</v>
      </c>
      <c r="B656" s="22" t="s">
        <v>563</v>
      </c>
      <c r="C656" s="46">
        <v>0</v>
      </c>
    </row>
    <row r="657" spans="1:3">
      <c r="A657" s="22">
        <v>2080999</v>
      </c>
      <c r="B657" s="22" t="s">
        <v>564</v>
      </c>
      <c r="C657" s="46">
        <v>56</v>
      </c>
    </row>
    <row r="658" spans="1:3">
      <c r="A658" s="22">
        <v>20810</v>
      </c>
      <c r="B658" s="40" t="s">
        <v>565</v>
      </c>
      <c r="C658" s="46">
        <f>SUM(C659:C664)</f>
        <v>81</v>
      </c>
    </row>
    <row r="659" spans="1:3">
      <c r="A659" s="22">
        <v>2081001</v>
      </c>
      <c r="B659" s="22" t="s">
        <v>566</v>
      </c>
      <c r="C659" s="46">
        <v>70</v>
      </c>
    </row>
    <row r="660" spans="1:3">
      <c r="A660" s="22">
        <v>2081002</v>
      </c>
      <c r="B660" s="22" t="s">
        <v>567</v>
      </c>
      <c r="C660" s="46">
        <v>0</v>
      </c>
    </row>
    <row r="661" spans="1:3">
      <c r="A661" s="22">
        <v>2081003</v>
      </c>
      <c r="B661" s="22" t="s">
        <v>568</v>
      </c>
      <c r="C661" s="46">
        <v>0</v>
      </c>
    </row>
    <row r="662" spans="1:3">
      <c r="A662" s="22">
        <v>2081004</v>
      </c>
      <c r="B662" s="22" t="s">
        <v>569</v>
      </c>
      <c r="C662" s="46">
        <v>0</v>
      </c>
    </row>
    <row r="663" spans="1:3">
      <c r="A663" s="22">
        <v>2081005</v>
      </c>
      <c r="B663" s="22" t="s">
        <v>570</v>
      </c>
      <c r="C663" s="46">
        <v>1</v>
      </c>
    </row>
    <row r="664" spans="1:3">
      <c r="A664" s="22">
        <v>2081099</v>
      </c>
      <c r="B664" s="22" t="s">
        <v>571</v>
      </c>
      <c r="C664" s="46">
        <v>10</v>
      </c>
    </row>
    <row r="665" spans="1:3">
      <c r="A665" s="22">
        <v>20811</v>
      </c>
      <c r="B665" s="40" t="s">
        <v>572</v>
      </c>
      <c r="C665" s="46">
        <f>SUM(C666:C673)</f>
        <v>1058</v>
      </c>
    </row>
    <row r="666" spans="1:3">
      <c r="A666" s="22">
        <v>2081101</v>
      </c>
      <c r="B666" s="22" t="s">
        <v>96</v>
      </c>
      <c r="C666" s="46">
        <v>74</v>
      </c>
    </row>
    <row r="667" spans="1:3">
      <c r="A667" s="22">
        <v>2081102</v>
      </c>
      <c r="B667" s="22" t="s">
        <v>97</v>
      </c>
      <c r="C667" s="46">
        <v>0</v>
      </c>
    </row>
    <row r="668" spans="1:3">
      <c r="A668" s="22">
        <v>2081103</v>
      </c>
      <c r="B668" s="22" t="s">
        <v>98</v>
      </c>
      <c r="C668" s="46">
        <v>0</v>
      </c>
    </row>
    <row r="669" spans="1:3">
      <c r="A669" s="22">
        <v>2081104</v>
      </c>
      <c r="B669" s="22" t="s">
        <v>573</v>
      </c>
      <c r="C669" s="46">
        <v>120</v>
      </c>
    </row>
    <row r="670" spans="1:3">
      <c r="A670" s="22">
        <v>2081105</v>
      </c>
      <c r="B670" s="22" t="s">
        <v>574</v>
      </c>
      <c r="C670" s="46">
        <v>101</v>
      </c>
    </row>
    <row r="671" spans="1:3">
      <c r="A671" s="22">
        <v>2081106</v>
      </c>
      <c r="B671" s="22" t="s">
        <v>575</v>
      </c>
      <c r="C671" s="46">
        <v>0</v>
      </c>
    </row>
    <row r="672" spans="1:3">
      <c r="A672" s="22">
        <v>2081107</v>
      </c>
      <c r="B672" s="22" t="s">
        <v>576</v>
      </c>
      <c r="C672" s="46">
        <v>489</v>
      </c>
    </row>
    <row r="673" spans="1:3">
      <c r="A673" s="22">
        <v>2081199</v>
      </c>
      <c r="B673" s="22" t="s">
        <v>577</v>
      </c>
      <c r="C673" s="46">
        <v>274</v>
      </c>
    </row>
    <row r="674" spans="1:3">
      <c r="A674" s="22">
        <v>20815</v>
      </c>
      <c r="B674" s="40" t="s">
        <v>578</v>
      </c>
      <c r="C674" s="46">
        <f>SUM(C675:C678)</f>
        <v>55</v>
      </c>
    </row>
    <row r="675" spans="1:3">
      <c r="A675" s="22">
        <v>2081501</v>
      </c>
      <c r="B675" s="22" t="s">
        <v>579</v>
      </c>
      <c r="C675" s="46">
        <v>55</v>
      </c>
    </row>
    <row r="676" spans="1:3">
      <c r="A676" s="22">
        <v>2081502</v>
      </c>
      <c r="B676" s="22" t="s">
        <v>580</v>
      </c>
      <c r="C676" s="46">
        <v>0</v>
      </c>
    </row>
    <row r="677" spans="1:3">
      <c r="A677" s="22">
        <v>2081503</v>
      </c>
      <c r="B677" s="22" t="s">
        <v>581</v>
      </c>
      <c r="C677" s="46">
        <v>0</v>
      </c>
    </row>
    <row r="678" spans="1:3">
      <c r="A678" s="22">
        <v>2081599</v>
      </c>
      <c r="B678" s="22" t="s">
        <v>582</v>
      </c>
      <c r="C678" s="46">
        <v>0</v>
      </c>
    </row>
    <row r="679" spans="1:3">
      <c r="A679" s="22">
        <v>20816</v>
      </c>
      <c r="B679" s="40" t="s">
        <v>583</v>
      </c>
      <c r="C679" s="46">
        <f>SUM(C680:C683)</f>
        <v>0</v>
      </c>
    </row>
    <row r="680" spans="1:3">
      <c r="A680" s="22">
        <v>2081601</v>
      </c>
      <c r="B680" s="22" t="s">
        <v>96</v>
      </c>
      <c r="C680" s="46">
        <v>0</v>
      </c>
    </row>
    <row r="681" spans="1:3">
      <c r="A681" s="22">
        <v>2081602</v>
      </c>
      <c r="B681" s="22" t="s">
        <v>97</v>
      </c>
      <c r="C681" s="46">
        <v>0</v>
      </c>
    </row>
    <row r="682" spans="1:3">
      <c r="A682" s="22">
        <v>2081603</v>
      </c>
      <c r="B682" s="22" t="s">
        <v>98</v>
      </c>
      <c r="C682" s="46">
        <v>0</v>
      </c>
    </row>
    <row r="683" spans="1:3">
      <c r="A683" s="22">
        <v>2081699</v>
      </c>
      <c r="B683" s="22" t="s">
        <v>584</v>
      </c>
      <c r="C683" s="46">
        <v>0</v>
      </c>
    </row>
    <row r="684" spans="1:3">
      <c r="A684" s="22">
        <v>20819</v>
      </c>
      <c r="B684" s="40" t="s">
        <v>585</v>
      </c>
      <c r="C684" s="46">
        <f>SUM(C685:C686)</f>
        <v>11961</v>
      </c>
    </row>
    <row r="685" spans="1:3">
      <c r="A685" s="22">
        <v>2081901</v>
      </c>
      <c r="B685" s="22" t="s">
        <v>586</v>
      </c>
      <c r="C685" s="46">
        <v>9503</v>
      </c>
    </row>
    <row r="686" spans="1:3">
      <c r="A686" s="22">
        <v>2081902</v>
      </c>
      <c r="B686" s="22" t="s">
        <v>587</v>
      </c>
      <c r="C686" s="46">
        <v>2458</v>
      </c>
    </row>
    <row r="687" spans="1:3">
      <c r="A687" s="22">
        <v>20820</v>
      </c>
      <c r="B687" s="40" t="s">
        <v>588</v>
      </c>
      <c r="C687" s="46">
        <f>SUM(C688:C689)</f>
        <v>1347</v>
      </c>
    </row>
    <row r="688" spans="1:3">
      <c r="A688" s="22">
        <v>2082001</v>
      </c>
      <c r="B688" s="22" t="s">
        <v>589</v>
      </c>
      <c r="C688" s="46">
        <v>1347</v>
      </c>
    </row>
    <row r="689" spans="1:3">
      <c r="A689" s="22">
        <v>2082002</v>
      </c>
      <c r="B689" s="22" t="s">
        <v>590</v>
      </c>
      <c r="C689" s="46">
        <v>0</v>
      </c>
    </row>
    <row r="690" spans="1:3">
      <c r="A690" s="22">
        <v>20821</v>
      </c>
      <c r="B690" s="40" t="s">
        <v>591</v>
      </c>
      <c r="C690" s="46">
        <f>SUM(C691:C692)</f>
        <v>403</v>
      </c>
    </row>
    <row r="691" spans="1:3">
      <c r="A691" s="22">
        <v>2082101</v>
      </c>
      <c r="B691" s="22" t="s">
        <v>592</v>
      </c>
      <c r="C691" s="46">
        <v>26</v>
      </c>
    </row>
    <row r="692" spans="1:3">
      <c r="A692" s="22">
        <v>2082102</v>
      </c>
      <c r="B692" s="22" t="s">
        <v>593</v>
      </c>
      <c r="C692" s="46">
        <v>377</v>
      </c>
    </row>
    <row r="693" spans="1:3">
      <c r="A693" s="22">
        <v>20824</v>
      </c>
      <c r="B693" s="40" t="s">
        <v>594</v>
      </c>
      <c r="C693" s="46">
        <f>SUM(C694:C695)</f>
        <v>0</v>
      </c>
    </row>
    <row r="694" spans="1:3">
      <c r="A694" s="22">
        <v>2082401</v>
      </c>
      <c r="B694" s="22" t="s">
        <v>595</v>
      </c>
      <c r="C694" s="46">
        <v>0</v>
      </c>
    </row>
    <row r="695" spans="1:3">
      <c r="A695" s="22">
        <v>2082402</v>
      </c>
      <c r="B695" s="22" t="s">
        <v>596</v>
      </c>
      <c r="C695" s="46">
        <v>0</v>
      </c>
    </row>
    <row r="696" spans="1:3">
      <c r="A696" s="22">
        <v>20825</v>
      </c>
      <c r="B696" s="40" t="s">
        <v>597</v>
      </c>
      <c r="C696" s="46">
        <f>SUM(C697:C698)</f>
        <v>0</v>
      </c>
    </row>
    <row r="697" spans="1:3">
      <c r="A697" s="22">
        <v>2082501</v>
      </c>
      <c r="B697" s="22" t="s">
        <v>598</v>
      </c>
      <c r="C697" s="46">
        <v>0</v>
      </c>
    </row>
    <row r="698" spans="1:3">
      <c r="A698" s="22">
        <v>2082502</v>
      </c>
      <c r="B698" s="22" t="s">
        <v>599</v>
      </c>
      <c r="C698" s="46">
        <v>0</v>
      </c>
    </row>
    <row r="699" spans="1:3">
      <c r="A699" s="22">
        <v>20826</v>
      </c>
      <c r="B699" s="40" t="s">
        <v>600</v>
      </c>
      <c r="C699" s="46">
        <f>SUM(C700:C702)</f>
        <v>604</v>
      </c>
    </row>
    <row r="700" spans="1:3">
      <c r="A700" s="22">
        <v>2082601</v>
      </c>
      <c r="B700" s="22" t="s">
        <v>601</v>
      </c>
      <c r="C700" s="46">
        <v>0</v>
      </c>
    </row>
    <row r="701" spans="1:3">
      <c r="A701" s="22">
        <v>2082602</v>
      </c>
      <c r="B701" s="22" t="s">
        <v>602</v>
      </c>
      <c r="C701" s="46">
        <v>4</v>
      </c>
    </row>
    <row r="702" spans="1:3">
      <c r="A702" s="22">
        <v>2082699</v>
      </c>
      <c r="B702" s="22" t="s">
        <v>603</v>
      </c>
      <c r="C702" s="46">
        <v>600</v>
      </c>
    </row>
    <row r="703" spans="1:3">
      <c r="A703" s="22">
        <v>20827</v>
      </c>
      <c r="B703" s="40" t="s">
        <v>604</v>
      </c>
      <c r="C703" s="46">
        <f>SUM(C704:C707)</f>
        <v>268</v>
      </c>
    </row>
    <row r="704" spans="1:3">
      <c r="A704" s="22">
        <v>2082701</v>
      </c>
      <c r="B704" s="22" t="s">
        <v>605</v>
      </c>
      <c r="C704" s="46">
        <v>75</v>
      </c>
    </row>
    <row r="705" spans="1:3">
      <c r="A705" s="22">
        <v>2082702</v>
      </c>
      <c r="B705" s="22" t="s">
        <v>606</v>
      </c>
      <c r="C705" s="46">
        <v>56</v>
      </c>
    </row>
    <row r="706" spans="1:3">
      <c r="A706" s="22">
        <v>2082703</v>
      </c>
      <c r="B706" s="22" t="s">
        <v>607</v>
      </c>
      <c r="C706" s="46">
        <v>104</v>
      </c>
    </row>
    <row r="707" spans="1:3">
      <c r="A707" s="22">
        <v>2082799</v>
      </c>
      <c r="B707" s="22" t="s">
        <v>608</v>
      </c>
      <c r="C707" s="46">
        <v>33</v>
      </c>
    </row>
    <row r="708" spans="1:3">
      <c r="A708" s="22">
        <v>20899</v>
      </c>
      <c r="B708" s="40" t="s">
        <v>609</v>
      </c>
      <c r="C708" s="46">
        <f>C709</f>
        <v>48</v>
      </c>
    </row>
    <row r="709" spans="1:3">
      <c r="A709" s="22">
        <v>2089901</v>
      </c>
      <c r="B709" s="22" t="s">
        <v>610</v>
      </c>
      <c r="C709" s="46">
        <v>48</v>
      </c>
    </row>
    <row r="710" spans="1:3">
      <c r="A710" s="22">
        <v>210</v>
      </c>
      <c r="B710" s="40" t="s">
        <v>611</v>
      </c>
      <c r="C710" s="46">
        <f>SUM(C711,C716,C729,C733,C745,C748,C752,C762,C767,C773,C777,C780)</f>
        <v>11538</v>
      </c>
    </row>
    <row r="711" spans="1:3">
      <c r="A711" s="22">
        <v>21001</v>
      </c>
      <c r="B711" s="40" t="s">
        <v>612</v>
      </c>
      <c r="C711" s="46">
        <f>SUM(C712:C715)</f>
        <v>970</v>
      </c>
    </row>
    <row r="712" spans="1:3">
      <c r="A712" s="22">
        <v>2100101</v>
      </c>
      <c r="B712" s="22" t="s">
        <v>96</v>
      </c>
      <c r="C712" s="46">
        <v>473</v>
      </c>
    </row>
    <row r="713" spans="1:3">
      <c r="A713" s="22">
        <v>2100102</v>
      </c>
      <c r="B713" s="22" t="s">
        <v>97</v>
      </c>
      <c r="C713" s="46">
        <v>0</v>
      </c>
    </row>
    <row r="714" spans="1:3">
      <c r="A714" s="22">
        <v>2100103</v>
      </c>
      <c r="B714" s="22" t="s">
        <v>98</v>
      </c>
      <c r="C714" s="46">
        <v>23</v>
      </c>
    </row>
    <row r="715" spans="1:3">
      <c r="A715" s="22">
        <v>2100199</v>
      </c>
      <c r="B715" s="22" t="s">
        <v>613</v>
      </c>
      <c r="C715" s="46">
        <v>474</v>
      </c>
    </row>
    <row r="716" spans="1:3">
      <c r="A716" s="22">
        <v>21002</v>
      </c>
      <c r="B716" s="40" t="s">
        <v>614</v>
      </c>
      <c r="C716" s="46">
        <f>SUM(C717:C728)</f>
        <v>937</v>
      </c>
    </row>
    <row r="717" spans="1:3">
      <c r="A717" s="22">
        <v>2100201</v>
      </c>
      <c r="B717" s="22" t="s">
        <v>615</v>
      </c>
      <c r="C717" s="46">
        <v>419</v>
      </c>
    </row>
    <row r="718" spans="1:3">
      <c r="A718" s="22">
        <v>2100202</v>
      </c>
      <c r="B718" s="22" t="s">
        <v>616</v>
      </c>
      <c r="C718" s="46">
        <v>412</v>
      </c>
    </row>
    <row r="719" spans="1:3">
      <c r="A719" s="22">
        <v>2100203</v>
      </c>
      <c r="B719" s="22" t="s">
        <v>617</v>
      </c>
      <c r="C719" s="46">
        <v>0</v>
      </c>
    </row>
    <row r="720" spans="1:3">
      <c r="A720" s="22">
        <v>2100204</v>
      </c>
      <c r="B720" s="22" t="s">
        <v>618</v>
      </c>
      <c r="C720" s="46">
        <v>0</v>
      </c>
    </row>
    <row r="721" spans="1:3">
      <c r="A721" s="22">
        <v>2100205</v>
      </c>
      <c r="B721" s="22" t="s">
        <v>619</v>
      </c>
      <c r="C721" s="46">
        <v>0</v>
      </c>
    </row>
    <row r="722" spans="1:3">
      <c r="A722" s="22">
        <v>2100206</v>
      </c>
      <c r="B722" s="22" t="s">
        <v>620</v>
      </c>
      <c r="C722" s="46">
        <v>0</v>
      </c>
    </row>
    <row r="723" spans="1:3">
      <c r="A723" s="22">
        <v>2100207</v>
      </c>
      <c r="B723" s="22" t="s">
        <v>621</v>
      </c>
      <c r="C723" s="46">
        <v>0</v>
      </c>
    </row>
    <row r="724" spans="1:3">
      <c r="A724" s="22">
        <v>2100208</v>
      </c>
      <c r="B724" s="22" t="s">
        <v>622</v>
      </c>
      <c r="C724" s="46">
        <v>0</v>
      </c>
    </row>
    <row r="725" spans="1:3">
      <c r="A725" s="22">
        <v>2100209</v>
      </c>
      <c r="B725" s="22" t="s">
        <v>623</v>
      </c>
      <c r="C725" s="46">
        <v>0</v>
      </c>
    </row>
    <row r="726" spans="1:3">
      <c r="A726" s="22">
        <v>2100210</v>
      </c>
      <c r="B726" s="22" t="s">
        <v>624</v>
      </c>
      <c r="C726" s="46">
        <v>0</v>
      </c>
    </row>
    <row r="727" spans="1:3">
      <c r="A727" s="22">
        <v>2100211</v>
      </c>
      <c r="B727" s="22" t="s">
        <v>625</v>
      </c>
      <c r="C727" s="46">
        <v>0</v>
      </c>
    </row>
    <row r="728" spans="1:3">
      <c r="A728" s="22">
        <v>2100299</v>
      </c>
      <c r="B728" s="22" t="s">
        <v>626</v>
      </c>
      <c r="C728" s="46">
        <v>106</v>
      </c>
    </row>
    <row r="729" spans="1:3">
      <c r="A729" s="22">
        <v>21003</v>
      </c>
      <c r="B729" s="40" t="s">
        <v>627</v>
      </c>
      <c r="C729" s="46">
        <f>SUM(C730:C732)</f>
        <v>1598</v>
      </c>
    </row>
    <row r="730" spans="1:3">
      <c r="A730" s="22">
        <v>2100301</v>
      </c>
      <c r="B730" s="22" t="s">
        <v>628</v>
      </c>
      <c r="C730" s="46">
        <v>20</v>
      </c>
    </row>
    <row r="731" spans="1:3">
      <c r="A731" s="22">
        <v>2100302</v>
      </c>
      <c r="B731" s="22" t="s">
        <v>629</v>
      </c>
      <c r="C731" s="46">
        <v>1143</v>
      </c>
    </row>
    <row r="732" spans="1:3">
      <c r="A732" s="22">
        <v>2100399</v>
      </c>
      <c r="B732" s="22" t="s">
        <v>630</v>
      </c>
      <c r="C732" s="46">
        <v>435</v>
      </c>
    </row>
    <row r="733" spans="1:3">
      <c r="A733" s="22">
        <v>21004</v>
      </c>
      <c r="B733" s="40" t="s">
        <v>631</v>
      </c>
      <c r="C733" s="46">
        <f>SUM(C734:C744)</f>
        <v>2185</v>
      </c>
    </row>
    <row r="734" spans="1:3">
      <c r="A734" s="22">
        <v>2100401</v>
      </c>
      <c r="B734" s="22" t="s">
        <v>632</v>
      </c>
      <c r="C734" s="46">
        <v>172</v>
      </c>
    </row>
    <row r="735" spans="1:3">
      <c r="A735" s="22">
        <v>2100402</v>
      </c>
      <c r="B735" s="22" t="s">
        <v>633</v>
      </c>
      <c r="C735" s="46">
        <v>91</v>
      </c>
    </row>
    <row r="736" spans="1:3">
      <c r="A736" s="22">
        <v>2100403</v>
      </c>
      <c r="B736" s="22" t="s">
        <v>634</v>
      </c>
      <c r="C736" s="46">
        <v>45</v>
      </c>
    </row>
    <row r="737" spans="1:3">
      <c r="A737" s="22">
        <v>2100404</v>
      </c>
      <c r="B737" s="22" t="s">
        <v>635</v>
      </c>
      <c r="C737" s="46">
        <v>0</v>
      </c>
    </row>
    <row r="738" spans="1:3">
      <c r="A738" s="22">
        <v>2100405</v>
      </c>
      <c r="B738" s="22" t="s">
        <v>636</v>
      </c>
      <c r="C738" s="46">
        <v>0</v>
      </c>
    </row>
    <row r="739" spans="1:3">
      <c r="A739" s="22">
        <v>2100406</v>
      </c>
      <c r="B739" s="22" t="s">
        <v>637</v>
      </c>
      <c r="C739" s="46">
        <v>0</v>
      </c>
    </row>
    <row r="740" spans="1:3">
      <c r="A740" s="22">
        <v>2100407</v>
      </c>
      <c r="B740" s="22" t="s">
        <v>638</v>
      </c>
      <c r="C740" s="46">
        <v>0</v>
      </c>
    </row>
    <row r="741" spans="1:3">
      <c r="A741" s="22">
        <v>2100408</v>
      </c>
      <c r="B741" s="22" t="s">
        <v>639</v>
      </c>
      <c r="C741" s="46">
        <v>1436</v>
      </c>
    </row>
    <row r="742" spans="1:3">
      <c r="A742" s="22">
        <v>2100409</v>
      </c>
      <c r="B742" s="22" t="s">
        <v>640</v>
      </c>
      <c r="C742" s="46">
        <v>330</v>
      </c>
    </row>
    <row r="743" spans="1:3">
      <c r="A743" s="22">
        <v>2100410</v>
      </c>
      <c r="B743" s="22" t="s">
        <v>641</v>
      </c>
      <c r="C743" s="46">
        <v>0</v>
      </c>
    </row>
    <row r="744" spans="1:3">
      <c r="A744" s="22">
        <v>2100499</v>
      </c>
      <c r="B744" s="22" t="s">
        <v>642</v>
      </c>
      <c r="C744" s="46">
        <v>111</v>
      </c>
    </row>
    <row r="745" spans="1:3">
      <c r="A745" s="22">
        <v>21006</v>
      </c>
      <c r="B745" s="40" t="s">
        <v>643</v>
      </c>
      <c r="C745" s="46">
        <f>SUM(C746:C747)</f>
        <v>0</v>
      </c>
    </row>
    <row r="746" spans="1:3">
      <c r="A746" s="22">
        <v>2100601</v>
      </c>
      <c r="B746" s="22" t="s">
        <v>644</v>
      </c>
      <c r="C746" s="46">
        <v>0</v>
      </c>
    </row>
    <row r="747" spans="1:3">
      <c r="A747" s="22">
        <v>2100699</v>
      </c>
      <c r="B747" s="22" t="s">
        <v>645</v>
      </c>
      <c r="C747" s="46">
        <v>0</v>
      </c>
    </row>
    <row r="748" spans="1:3">
      <c r="A748" s="22">
        <v>21007</v>
      </c>
      <c r="B748" s="40" t="s">
        <v>646</v>
      </c>
      <c r="C748" s="46">
        <f>SUM(C749:C751)</f>
        <v>410</v>
      </c>
    </row>
    <row r="749" spans="1:3">
      <c r="A749" s="22">
        <v>2100716</v>
      </c>
      <c r="B749" s="22" t="s">
        <v>647</v>
      </c>
      <c r="C749" s="46">
        <v>0</v>
      </c>
    </row>
    <row r="750" spans="1:3">
      <c r="A750" s="22">
        <v>2100717</v>
      </c>
      <c r="B750" s="22" t="s">
        <v>648</v>
      </c>
      <c r="C750" s="46">
        <v>183</v>
      </c>
    </row>
    <row r="751" spans="1:3">
      <c r="A751" s="22">
        <v>2100799</v>
      </c>
      <c r="B751" s="22" t="s">
        <v>649</v>
      </c>
      <c r="C751" s="46">
        <v>227</v>
      </c>
    </row>
    <row r="752" spans="1:3">
      <c r="A752" s="22">
        <v>21010</v>
      </c>
      <c r="B752" s="40" t="s">
        <v>650</v>
      </c>
      <c r="C752" s="46">
        <f>SUM(C753:C761)</f>
        <v>304</v>
      </c>
    </row>
    <row r="753" spans="1:3">
      <c r="A753" s="22">
        <v>2101001</v>
      </c>
      <c r="B753" s="22" t="s">
        <v>96</v>
      </c>
      <c r="C753" s="46">
        <v>0</v>
      </c>
    </row>
    <row r="754" spans="1:3">
      <c r="A754" s="22">
        <v>2101002</v>
      </c>
      <c r="B754" s="22" t="s">
        <v>97</v>
      </c>
      <c r="C754" s="46">
        <v>0</v>
      </c>
    </row>
    <row r="755" spans="1:3">
      <c r="A755" s="22">
        <v>2101003</v>
      </c>
      <c r="B755" s="22" t="s">
        <v>98</v>
      </c>
      <c r="C755" s="46">
        <v>0</v>
      </c>
    </row>
    <row r="756" spans="1:3">
      <c r="A756" s="22">
        <v>2101012</v>
      </c>
      <c r="B756" s="22" t="s">
        <v>651</v>
      </c>
      <c r="C756" s="46">
        <v>15</v>
      </c>
    </row>
    <row r="757" spans="1:3">
      <c r="A757" s="22">
        <v>2101014</v>
      </c>
      <c r="B757" s="22" t="s">
        <v>652</v>
      </c>
      <c r="C757" s="46">
        <v>0</v>
      </c>
    </row>
    <row r="758" spans="1:3">
      <c r="A758" s="22">
        <v>2101015</v>
      </c>
      <c r="B758" s="22" t="s">
        <v>653</v>
      </c>
      <c r="C758" s="46">
        <v>0</v>
      </c>
    </row>
    <row r="759" spans="1:3">
      <c r="A759" s="22">
        <v>2101016</v>
      </c>
      <c r="B759" s="22" t="s">
        <v>654</v>
      </c>
      <c r="C759" s="46">
        <v>229</v>
      </c>
    </row>
    <row r="760" spans="1:3">
      <c r="A760" s="22">
        <v>2101050</v>
      </c>
      <c r="B760" s="22" t="s">
        <v>105</v>
      </c>
      <c r="C760" s="46">
        <v>0</v>
      </c>
    </row>
    <row r="761" spans="1:3">
      <c r="A761" s="22">
        <v>2101099</v>
      </c>
      <c r="B761" s="22" t="s">
        <v>655</v>
      </c>
      <c r="C761" s="46">
        <v>60</v>
      </c>
    </row>
    <row r="762" spans="1:3">
      <c r="A762" s="22">
        <v>21011</v>
      </c>
      <c r="B762" s="40" t="s">
        <v>656</v>
      </c>
      <c r="C762" s="46">
        <f>SUM(C763:C766)</f>
        <v>2366</v>
      </c>
    </row>
    <row r="763" spans="1:3">
      <c r="A763" s="22">
        <v>2101101</v>
      </c>
      <c r="B763" s="22" t="s">
        <v>657</v>
      </c>
      <c r="C763" s="46">
        <v>813</v>
      </c>
    </row>
    <row r="764" spans="1:3">
      <c r="A764" s="22">
        <v>2101102</v>
      </c>
      <c r="B764" s="22" t="s">
        <v>658</v>
      </c>
      <c r="C764" s="46">
        <v>1545</v>
      </c>
    </row>
    <row r="765" spans="1:3">
      <c r="A765" s="22">
        <v>2101103</v>
      </c>
      <c r="B765" s="22" t="s">
        <v>659</v>
      </c>
      <c r="C765" s="46">
        <v>0</v>
      </c>
    </row>
    <row r="766" spans="1:3">
      <c r="A766" s="22">
        <v>2101199</v>
      </c>
      <c r="B766" s="22" t="s">
        <v>660</v>
      </c>
      <c r="C766" s="46">
        <v>8</v>
      </c>
    </row>
    <row r="767" spans="1:3">
      <c r="A767" s="22">
        <v>21012</v>
      </c>
      <c r="B767" s="40" t="s">
        <v>661</v>
      </c>
      <c r="C767" s="46">
        <f>SUM(C768:C772)</f>
        <v>716</v>
      </c>
    </row>
    <row r="768" spans="1:3">
      <c r="A768" s="22">
        <v>2101201</v>
      </c>
      <c r="B768" s="22" t="s">
        <v>662</v>
      </c>
      <c r="C768" s="46">
        <v>0</v>
      </c>
    </row>
    <row r="769" spans="1:3">
      <c r="A769" s="22">
        <v>2101202</v>
      </c>
      <c r="B769" s="22" t="s">
        <v>663</v>
      </c>
      <c r="C769" s="46">
        <v>0</v>
      </c>
    </row>
    <row r="770" spans="1:3">
      <c r="A770" s="22">
        <v>2101203</v>
      </c>
      <c r="B770" s="22" t="s">
        <v>664</v>
      </c>
      <c r="C770" s="46">
        <v>159</v>
      </c>
    </row>
    <row r="771" spans="1:3">
      <c r="A771" s="22">
        <v>2101204</v>
      </c>
      <c r="B771" s="22" t="s">
        <v>665</v>
      </c>
      <c r="C771" s="46">
        <v>65</v>
      </c>
    </row>
    <row r="772" spans="1:3">
      <c r="A772" s="22">
        <v>2101299</v>
      </c>
      <c r="B772" s="22" t="s">
        <v>666</v>
      </c>
      <c r="C772" s="46">
        <v>492</v>
      </c>
    </row>
    <row r="773" spans="1:3">
      <c r="A773" s="22">
        <v>21013</v>
      </c>
      <c r="B773" s="40" t="s">
        <v>667</v>
      </c>
      <c r="C773" s="46">
        <f>SUM(C774:C776)</f>
        <v>2027</v>
      </c>
    </row>
    <row r="774" spans="1:3">
      <c r="A774" s="22">
        <v>2101301</v>
      </c>
      <c r="B774" s="22" t="s">
        <v>668</v>
      </c>
      <c r="C774" s="46">
        <v>1727</v>
      </c>
    </row>
    <row r="775" spans="1:3">
      <c r="A775" s="22">
        <v>2101302</v>
      </c>
      <c r="B775" s="22" t="s">
        <v>669</v>
      </c>
      <c r="C775" s="46">
        <v>0</v>
      </c>
    </row>
    <row r="776" spans="1:3">
      <c r="A776" s="22">
        <v>2101399</v>
      </c>
      <c r="B776" s="22" t="s">
        <v>670</v>
      </c>
      <c r="C776" s="46">
        <v>300</v>
      </c>
    </row>
    <row r="777" spans="1:3">
      <c r="A777" s="22">
        <v>21014</v>
      </c>
      <c r="B777" s="40" t="s">
        <v>671</v>
      </c>
      <c r="C777" s="46">
        <f>SUM(C778:C779)</f>
        <v>25</v>
      </c>
    </row>
    <row r="778" spans="1:3">
      <c r="A778" s="22">
        <v>2101401</v>
      </c>
      <c r="B778" s="22" t="s">
        <v>672</v>
      </c>
      <c r="C778" s="46">
        <v>25</v>
      </c>
    </row>
    <row r="779" spans="1:3">
      <c r="A779" s="22">
        <v>2101499</v>
      </c>
      <c r="B779" s="22" t="s">
        <v>673</v>
      </c>
      <c r="C779" s="46">
        <v>0</v>
      </c>
    </row>
    <row r="780" spans="1:3">
      <c r="A780" s="22">
        <v>21099</v>
      </c>
      <c r="B780" s="40" t="s">
        <v>674</v>
      </c>
      <c r="C780" s="46">
        <f>C781</f>
        <v>0</v>
      </c>
    </row>
    <row r="781" spans="1:3">
      <c r="A781" s="22">
        <v>2109901</v>
      </c>
      <c r="B781" s="22" t="s">
        <v>675</v>
      </c>
      <c r="C781" s="46">
        <v>0</v>
      </c>
    </row>
    <row r="782" spans="1:3">
      <c r="A782" s="22">
        <v>211</v>
      </c>
      <c r="B782" s="40" t="s">
        <v>676</v>
      </c>
      <c r="C782" s="46">
        <f>SUM(C783,C792,C796,C804,C810,C817,C823,C826,C829,C831,C833,C839,C841,C843,C858)</f>
        <v>3214</v>
      </c>
    </row>
    <row r="783" spans="1:3">
      <c r="A783" s="22">
        <v>21101</v>
      </c>
      <c r="B783" s="40" t="s">
        <v>677</v>
      </c>
      <c r="C783" s="46">
        <f>SUM(C784:C791)</f>
        <v>189</v>
      </c>
    </row>
    <row r="784" spans="1:3">
      <c r="A784" s="22">
        <v>2110101</v>
      </c>
      <c r="B784" s="22" t="s">
        <v>96</v>
      </c>
      <c r="C784" s="46">
        <v>174</v>
      </c>
    </row>
    <row r="785" spans="1:3">
      <c r="A785" s="22">
        <v>2110102</v>
      </c>
      <c r="B785" s="22" t="s">
        <v>97</v>
      </c>
      <c r="C785" s="46">
        <v>0</v>
      </c>
    </row>
    <row r="786" spans="1:3">
      <c r="A786" s="22">
        <v>2110103</v>
      </c>
      <c r="B786" s="22" t="s">
        <v>98</v>
      </c>
      <c r="C786" s="46">
        <v>0</v>
      </c>
    </row>
    <row r="787" spans="1:3">
      <c r="A787" s="22">
        <v>2110104</v>
      </c>
      <c r="B787" s="22" t="s">
        <v>678</v>
      </c>
      <c r="C787" s="46">
        <v>0</v>
      </c>
    </row>
    <row r="788" spans="1:3">
      <c r="A788" s="22">
        <v>2110105</v>
      </c>
      <c r="B788" s="22" t="s">
        <v>679</v>
      </c>
      <c r="C788" s="46">
        <v>0</v>
      </c>
    </row>
    <row r="789" spans="1:3">
      <c r="A789" s="22">
        <v>2110106</v>
      </c>
      <c r="B789" s="22" t="s">
        <v>680</v>
      </c>
      <c r="C789" s="46">
        <v>0</v>
      </c>
    </row>
    <row r="790" spans="1:3">
      <c r="A790" s="22">
        <v>2110107</v>
      </c>
      <c r="B790" s="22" t="s">
        <v>681</v>
      </c>
      <c r="C790" s="46">
        <v>0</v>
      </c>
    </row>
    <row r="791" spans="1:3">
      <c r="A791" s="22">
        <v>2110199</v>
      </c>
      <c r="B791" s="22" t="s">
        <v>682</v>
      </c>
      <c r="C791" s="46">
        <v>15</v>
      </c>
    </row>
    <row r="792" spans="1:3">
      <c r="A792" s="22">
        <v>21102</v>
      </c>
      <c r="B792" s="40" t="s">
        <v>683</v>
      </c>
      <c r="C792" s="46">
        <f>SUM(C793:C795)</f>
        <v>54</v>
      </c>
    </row>
    <row r="793" spans="1:3">
      <c r="A793" s="22">
        <v>2110203</v>
      </c>
      <c r="B793" s="22" t="s">
        <v>684</v>
      </c>
      <c r="C793" s="46">
        <v>0</v>
      </c>
    </row>
    <row r="794" spans="1:3">
      <c r="A794" s="22">
        <v>2110204</v>
      </c>
      <c r="B794" s="22" t="s">
        <v>685</v>
      </c>
      <c r="C794" s="46">
        <v>0</v>
      </c>
    </row>
    <row r="795" spans="1:3">
      <c r="A795" s="22">
        <v>2110299</v>
      </c>
      <c r="B795" s="22" t="s">
        <v>686</v>
      </c>
      <c r="C795" s="46">
        <v>54</v>
      </c>
    </row>
    <row r="796" spans="1:3">
      <c r="A796" s="22">
        <v>21103</v>
      </c>
      <c r="B796" s="40" t="s">
        <v>687</v>
      </c>
      <c r="C796" s="46">
        <f>SUM(C797:C803)</f>
        <v>991</v>
      </c>
    </row>
    <row r="797" spans="1:3">
      <c r="A797" s="22">
        <v>2110301</v>
      </c>
      <c r="B797" s="22" t="s">
        <v>688</v>
      </c>
      <c r="C797" s="46">
        <v>617</v>
      </c>
    </row>
    <row r="798" spans="1:3">
      <c r="A798" s="22">
        <v>2110302</v>
      </c>
      <c r="B798" s="22" t="s">
        <v>689</v>
      </c>
      <c r="C798" s="46">
        <v>0</v>
      </c>
    </row>
    <row r="799" spans="1:3">
      <c r="A799" s="22">
        <v>2110303</v>
      </c>
      <c r="B799" s="22" t="s">
        <v>690</v>
      </c>
      <c r="C799" s="46">
        <v>0</v>
      </c>
    </row>
    <row r="800" spans="1:3">
      <c r="A800" s="22">
        <v>2110304</v>
      </c>
      <c r="B800" s="22" t="s">
        <v>691</v>
      </c>
      <c r="C800" s="46">
        <v>0</v>
      </c>
    </row>
    <row r="801" spans="1:3">
      <c r="A801" s="22">
        <v>2110305</v>
      </c>
      <c r="B801" s="22" t="s">
        <v>692</v>
      </c>
      <c r="C801" s="46">
        <v>0</v>
      </c>
    </row>
    <row r="802" spans="1:3">
      <c r="A802" s="22">
        <v>2110306</v>
      </c>
      <c r="B802" s="22" t="s">
        <v>693</v>
      </c>
      <c r="C802" s="46">
        <v>0</v>
      </c>
    </row>
    <row r="803" spans="1:3">
      <c r="A803" s="22">
        <v>2110399</v>
      </c>
      <c r="B803" s="22" t="s">
        <v>694</v>
      </c>
      <c r="C803" s="46">
        <v>374</v>
      </c>
    </row>
    <row r="804" spans="1:3">
      <c r="A804" s="22">
        <v>21104</v>
      </c>
      <c r="B804" s="40" t="s">
        <v>695</v>
      </c>
      <c r="C804" s="46">
        <f>SUM(C805:C809)</f>
        <v>0</v>
      </c>
    </row>
    <row r="805" spans="1:3">
      <c r="A805" s="22">
        <v>2110401</v>
      </c>
      <c r="B805" s="22" t="s">
        <v>696</v>
      </c>
      <c r="C805" s="46">
        <v>0</v>
      </c>
    </row>
    <row r="806" spans="1:3">
      <c r="A806" s="22">
        <v>2110402</v>
      </c>
      <c r="B806" s="22" t="s">
        <v>697</v>
      </c>
      <c r="C806" s="46">
        <v>0</v>
      </c>
    </row>
    <row r="807" spans="1:3">
      <c r="A807" s="22">
        <v>2110403</v>
      </c>
      <c r="B807" s="22" t="s">
        <v>698</v>
      </c>
      <c r="C807" s="46">
        <v>0</v>
      </c>
    </row>
    <row r="808" spans="1:3">
      <c r="A808" s="22">
        <v>2110404</v>
      </c>
      <c r="B808" s="22" t="s">
        <v>699</v>
      </c>
      <c r="C808" s="46">
        <v>0</v>
      </c>
    </row>
    <row r="809" spans="1:3">
      <c r="A809" s="22">
        <v>2110499</v>
      </c>
      <c r="B809" s="22" t="s">
        <v>700</v>
      </c>
      <c r="C809" s="46">
        <v>0</v>
      </c>
    </row>
    <row r="810" spans="1:3">
      <c r="A810" s="22">
        <v>21105</v>
      </c>
      <c r="B810" s="40" t="s">
        <v>701</v>
      </c>
      <c r="C810" s="46">
        <f>SUM(C811:C816)</f>
        <v>148</v>
      </c>
    </row>
    <row r="811" spans="1:3">
      <c r="A811" s="22">
        <v>2110501</v>
      </c>
      <c r="B811" s="22" t="s">
        <v>702</v>
      </c>
      <c r="C811" s="46">
        <v>0</v>
      </c>
    </row>
    <row r="812" spans="1:3">
      <c r="A812" s="22">
        <v>2110502</v>
      </c>
      <c r="B812" s="22" t="s">
        <v>703</v>
      </c>
      <c r="C812" s="46">
        <v>121</v>
      </c>
    </row>
    <row r="813" spans="1:3">
      <c r="A813" s="22">
        <v>2110503</v>
      </c>
      <c r="B813" s="22" t="s">
        <v>704</v>
      </c>
      <c r="C813" s="46">
        <v>27</v>
      </c>
    </row>
    <row r="814" spans="1:3">
      <c r="A814" s="22">
        <v>2110506</v>
      </c>
      <c r="B814" s="22" t="s">
        <v>705</v>
      </c>
      <c r="C814" s="46">
        <v>0</v>
      </c>
    </row>
    <row r="815" spans="1:3">
      <c r="A815" s="22">
        <v>2110507</v>
      </c>
      <c r="B815" s="22" t="s">
        <v>706</v>
      </c>
      <c r="C815" s="46">
        <v>0</v>
      </c>
    </row>
    <row r="816" spans="1:3">
      <c r="A816" s="22">
        <v>2110599</v>
      </c>
      <c r="B816" s="22" t="s">
        <v>707</v>
      </c>
      <c r="C816" s="46">
        <v>0</v>
      </c>
    </row>
    <row r="817" spans="1:3">
      <c r="A817" s="22">
        <v>21106</v>
      </c>
      <c r="B817" s="40" t="s">
        <v>708</v>
      </c>
      <c r="C817" s="46">
        <f>SUM(C818:C822)</f>
        <v>217</v>
      </c>
    </row>
    <row r="818" spans="1:3">
      <c r="A818" s="22">
        <v>2110602</v>
      </c>
      <c r="B818" s="22" t="s">
        <v>709</v>
      </c>
      <c r="C818" s="46">
        <v>92</v>
      </c>
    </row>
    <row r="819" spans="1:3">
      <c r="A819" s="22">
        <v>2110603</v>
      </c>
      <c r="B819" s="22" t="s">
        <v>710</v>
      </c>
      <c r="C819" s="46">
        <v>124</v>
      </c>
    </row>
    <row r="820" spans="1:3">
      <c r="A820" s="22">
        <v>2110604</v>
      </c>
      <c r="B820" s="22" t="s">
        <v>711</v>
      </c>
      <c r="C820" s="46">
        <v>0</v>
      </c>
    </row>
    <row r="821" spans="1:3">
      <c r="A821" s="22">
        <v>2110605</v>
      </c>
      <c r="B821" s="22" t="s">
        <v>712</v>
      </c>
      <c r="C821" s="46">
        <v>0</v>
      </c>
    </row>
    <row r="822" spans="1:3">
      <c r="A822" s="22">
        <v>2110699</v>
      </c>
      <c r="B822" s="22" t="s">
        <v>713</v>
      </c>
      <c r="C822" s="46">
        <v>1</v>
      </c>
    </row>
    <row r="823" spans="1:3">
      <c r="A823" s="22">
        <v>21107</v>
      </c>
      <c r="B823" s="40" t="s">
        <v>714</v>
      </c>
      <c r="C823" s="46">
        <f>SUM(C824:C825)</f>
        <v>0</v>
      </c>
    </row>
    <row r="824" spans="1:3">
      <c r="A824" s="22">
        <v>2110704</v>
      </c>
      <c r="B824" s="22" t="s">
        <v>715</v>
      </c>
      <c r="C824" s="46">
        <v>0</v>
      </c>
    </row>
    <row r="825" spans="1:3">
      <c r="A825" s="22">
        <v>2110799</v>
      </c>
      <c r="B825" s="22" t="s">
        <v>716</v>
      </c>
      <c r="C825" s="46">
        <v>0</v>
      </c>
    </row>
    <row r="826" spans="1:3">
      <c r="A826" s="22">
        <v>21108</v>
      </c>
      <c r="B826" s="40" t="s">
        <v>717</v>
      </c>
      <c r="C826" s="46">
        <f>SUM(C827:C828)</f>
        <v>0</v>
      </c>
    </row>
    <row r="827" spans="1:3">
      <c r="A827" s="22">
        <v>2110804</v>
      </c>
      <c r="B827" s="22" t="s">
        <v>718</v>
      </c>
      <c r="C827" s="46">
        <v>0</v>
      </c>
    </row>
    <row r="828" spans="1:3">
      <c r="A828" s="22">
        <v>2110899</v>
      </c>
      <c r="B828" s="22" t="s">
        <v>719</v>
      </c>
      <c r="C828" s="46">
        <v>0</v>
      </c>
    </row>
    <row r="829" spans="1:3">
      <c r="A829" s="22">
        <v>21109</v>
      </c>
      <c r="B829" s="40" t="s">
        <v>720</v>
      </c>
      <c r="C829" s="46">
        <f>C830</f>
        <v>0</v>
      </c>
    </row>
    <row r="830" spans="1:3">
      <c r="A830" s="22">
        <v>2110901</v>
      </c>
      <c r="B830" s="22" t="s">
        <v>721</v>
      </c>
      <c r="C830" s="46">
        <v>0</v>
      </c>
    </row>
    <row r="831" spans="1:3">
      <c r="A831" s="22">
        <v>21110</v>
      </c>
      <c r="B831" s="40" t="s">
        <v>722</v>
      </c>
      <c r="C831" s="46">
        <f>C832</f>
        <v>60</v>
      </c>
    </row>
    <row r="832" spans="1:3">
      <c r="A832" s="22">
        <v>2111001</v>
      </c>
      <c r="B832" s="22" t="s">
        <v>723</v>
      </c>
      <c r="C832" s="46">
        <v>60</v>
      </c>
    </row>
    <row r="833" spans="1:3">
      <c r="A833" s="22">
        <v>21111</v>
      </c>
      <c r="B833" s="40" t="s">
        <v>724</v>
      </c>
      <c r="C833" s="46">
        <f>SUM(C834:C838)</f>
        <v>0</v>
      </c>
    </row>
    <row r="834" spans="1:3">
      <c r="A834" s="22">
        <v>2111101</v>
      </c>
      <c r="B834" s="22" t="s">
        <v>725</v>
      </c>
      <c r="C834" s="46">
        <v>0</v>
      </c>
    </row>
    <row r="835" spans="1:3">
      <c r="A835" s="22">
        <v>2111102</v>
      </c>
      <c r="B835" s="22" t="s">
        <v>726</v>
      </c>
      <c r="C835" s="46">
        <v>0</v>
      </c>
    </row>
    <row r="836" spans="1:3">
      <c r="A836" s="22">
        <v>2111103</v>
      </c>
      <c r="B836" s="22" t="s">
        <v>727</v>
      </c>
      <c r="C836" s="46">
        <v>0</v>
      </c>
    </row>
    <row r="837" spans="1:3">
      <c r="A837" s="22">
        <v>2111104</v>
      </c>
      <c r="B837" s="22" t="s">
        <v>728</v>
      </c>
      <c r="C837" s="46">
        <v>0</v>
      </c>
    </row>
    <row r="838" spans="1:3">
      <c r="A838" s="22">
        <v>2111199</v>
      </c>
      <c r="B838" s="22" t="s">
        <v>729</v>
      </c>
      <c r="C838" s="46">
        <v>0</v>
      </c>
    </row>
    <row r="839" spans="1:3">
      <c r="A839" s="22">
        <v>21112</v>
      </c>
      <c r="B839" s="40" t="s">
        <v>730</v>
      </c>
      <c r="C839" s="46">
        <f>C840</f>
        <v>0</v>
      </c>
    </row>
    <row r="840" spans="1:3">
      <c r="A840" s="22">
        <v>2111201</v>
      </c>
      <c r="B840" s="22" t="s">
        <v>731</v>
      </c>
      <c r="C840" s="46">
        <v>0</v>
      </c>
    </row>
    <row r="841" spans="1:3">
      <c r="A841" s="22">
        <v>21113</v>
      </c>
      <c r="B841" s="40" t="s">
        <v>732</v>
      </c>
      <c r="C841" s="46">
        <f>C842</f>
        <v>0</v>
      </c>
    </row>
    <row r="842" spans="1:3">
      <c r="A842" s="22">
        <v>2111301</v>
      </c>
      <c r="B842" s="22" t="s">
        <v>733</v>
      </c>
      <c r="C842" s="46">
        <v>0</v>
      </c>
    </row>
    <row r="843" spans="1:3">
      <c r="A843" s="22">
        <v>21114</v>
      </c>
      <c r="B843" s="40" t="s">
        <v>734</v>
      </c>
      <c r="C843" s="46">
        <f>SUM(C844:C857)</f>
        <v>0</v>
      </c>
    </row>
    <row r="844" spans="1:3">
      <c r="A844" s="22">
        <v>2111401</v>
      </c>
      <c r="B844" s="22" t="s">
        <v>96</v>
      </c>
      <c r="C844" s="46">
        <v>0</v>
      </c>
    </row>
    <row r="845" spans="1:3">
      <c r="A845" s="22">
        <v>2111402</v>
      </c>
      <c r="B845" s="22" t="s">
        <v>97</v>
      </c>
      <c r="C845" s="46">
        <v>0</v>
      </c>
    </row>
    <row r="846" spans="1:3">
      <c r="A846" s="22">
        <v>2111403</v>
      </c>
      <c r="B846" s="22" t="s">
        <v>98</v>
      </c>
      <c r="C846" s="46">
        <v>0</v>
      </c>
    </row>
    <row r="847" spans="1:3">
      <c r="A847" s="22">
        <v>2111404</v>
      </c>
      <c r="B847" s="22" t="s">
        <v>735</v>
      </c>
      <c r="C847" s="46">
        <v>0</v>
      </c>
    </row>
    <row r="848" spans="1:3">
      <c r="A848" s="22">
        <v>2111405</v>
      </c>
      <c r="B848" s="22" t="s">
        <v>736</v>
      </c>
      <c r="C848" s="46">
        <v>0</v>
      </c>
    </row>
    <row r="849" spans="1:3">
      <c r="A849" s="22">
        <v>2111406</v>
      </c>
      <c r="B849" s="22" t="s">
        <v>737</v>
      </c>
      <c r="C849" s="46">
        <v>0</v>
      </c>
    </row>
    <row r="850" spans="1:3">
      <c r="A850" s="22">
        <v>2111407</v>
      </c>
      <c r="B850" s="22" t="s">
        <v>738</v>
      </c>
      <c r="C850" s="46">
        <v>0</v>
      </c>
    </row>
    <row r="851" spans="1:3">
      <c r="A851" s="22">
        <v>2111408</v>
      </c>
      <c r="B851" s="22" t="s">
        <v>739</v>
      </c>
      <c r="C851" s="46">
        <v>0</v>
      </c>
    </row>
    <row r="852" spans="1:3">
      <c r="A852" s="22">
        <v>2111409</v>
      </c>
      <c r="B852" s="22" t="s">
        <v>740</v>
      </c>
      <c r="C852" s="46">
        <v>0</v>
      </c>
    </row>
    <row r="853" spans="1:3">
      <c r="A853" s="22">
        <v>2111410</v>
      </c>
      <c r="B853" s="22" t="s">
        <v>741</v>
      </c>
      <c r="C853" s="46">
        <v>0</v>
      </c>
    </row>
    <row r="854" spans="1:3">
      <c r="A854" s="22">
        <v>2111411</v>
      </c>
      <c r="B854" s="22" t="s">
        <v>139</v>
      </c>
      <c r="C854" s="46">
        <v>0</v>
      </c>
    </row>
    <row r="855" spans="1:3">
      <c r="A855" s="22">
        <v>2111413</v>
      </c>
      <c r="B855" s="22" t="s">
        <v>742</v>
      </c>
      <c r="C855" s="46">
        <v>0</v>
      </c>
    </row>
    <row r="856" spans="1:3">
      <c r="A856" s="22">
        <v>2111450</v>
      </c>
      <c r="B856" s="22" t="s">
        <v>105</v>
      </c>
      <c r="C856" s="46">
        <v>0</v>
      </c>
    </row>
    <row r="857" spans="1:3">
      <c r="A857" s="22">
        <v>2111499</v>
      </c>
      <c r="B857" s="22" t="s">
        <v>743</v>
      </c>
      <c r="C857" s="46">
        <v>0</v>
      </c>
    </row>
    <row r="858" spans="1:3">
      <c r="A858" s="22">
        <v>21199</v>
      </c>
      <c r="B858" s="40" t="s">
        <v>744</v>
      </c>
      <c r="C858" s="46">
        <f>C859</f>
        <v>1555</v>
      </c>
    </row>
    <row r="859" spans="1:3">
      <c r="A859" s="22">
        <v>2119901</v>
      </c>
      <c r="B859" s="22" t="s">
        <v>745</v>
      </c>
      <c r="C859" s="46">
        <v>1555</v>
      </c>
    </row>
    <row r="860" spans="1:3">
      <c r="A860" s="22">
        <v>212</v>
      </c>
      <c r="B860" s="40" t="s">
        <v>746</v>
      </c>
      <c r="C860" s="46">
        <f>SUM(C861,C873,C875,C878,C880,C882)</f>
        <v>2927</v>
      </c>
    </row>
    <row r="861" spans="1:3">
      <c r="A861" s="22">
        <v>21201</v>
      </c>
      <c r="B861" s="40" t="s">
        <v>747</v>
      </c>
      <c r="C861" s="46">
        <f>SUM(C862:C872)</f>
        <v>790</v>
      </c>
    </row>
    <row r="862" spans="1:3">
      <c r="A862" s="22">
        <v>2120101</v>
      </c>
      <c r="B862" s="22" t="s">
        <v>96</v>
      </c>
      <c r="C862" s="46">
        <v>280</v>
      </c>
    </row>
    <row r="863" spans="1:3">
      <c r="A863" s="22">
        <v>2120102</v>
      </c>
      <c r="B863" s="22" t="s">
        <v>97</v>
      </c>
      <c r="C863" s="46">
        <v>0</v>
      </c>
    </row>
    <row r="864" spans="1:3">
      <c r="A864" s="22">
        <v>2120103</v>
      </c>
      <c r="B864" s="22" t="s">
        <v>98</v>
      </c>
      <c r="C864" s="46">
        <v>0</v>
      </c>
    </row>
    <row r="865" spans="1:3">
      <c r="A865" s="22">
        <v>2120104</v>
      </c>
      <c r="B865" s="22" t="s">
        <v>748</v>
      </c>
      <c r="C865" s="46">
        <v>162</v>
      </c>
    </row>
    <row r="866" spans="1:3">
      <c r="A866" s="22">
        <v>2120105</v>
      </c>
      <c r="B866" s="22" t="s">
        <v>749</v>
      </c>
      <c r="C866" s="46">
        <v>0</v>
      </c>
    </row>
    <row r="867" spans="1:3">
      <c r="A867" s="22">
        <v>2120106</v>
      </c>
      <c r="B867" s="22" t="s">
        <v>750</v>
      </c>
      <c r="C867" s="46">
        <v>0</v>
      </c>
    </row>
    <row r="868" spans="1:3">
      <c r="A868" s="22">
        <v>2120107</v>
      </c>
      <c r="B868" s="22" t="s">
        <v>751</v>
      </c>
      <c r="C868" s="46">
        <v>98</v>
      </c>
    </row>
    <row r="869" spans="1:3">
      <c r="A869" s="22">
        <v>2120108</v>
      </c>
      <c r="B869" s="22" t="s">
        <v>752</v>
      </c>
      <c r="C869" s="46">
        <v>0</v>
      </c>
    </row>
    <row r="870" spans="1:3">
      <c r="A870" s="22">
        <v>2120109</v>
      </c>
      <c r="B870" s="22" t="s">
        <v>753</v>
      </c>
      <c r="C870" s="46">
        <v>67</v>
      </c>
    </row>
    <row r="871" spans="1:3">
      <c r="A871" s="22">
        <v>2120110</v>
      </c>
      <c r="B871" s="22" t="s">
        <v>754</v>
      </c>
      <c r="C871" s="46">
        <v>0</v>
      </c>
    </row>
    <row r="872" spans="1:3">
      <c r="A872" s="22">
        <v>2120199</v>
      </c>
      <c r="B872" s="22" t="s">
        <v>755</v>
      </c>
      <c r="C872" s="46">
        <v>183</v>
      </c>
    </row>
    <row r="873" spans="1:3">
      <c r="A873" s="22">
        <v>21202</v>
      </c>
      <c r="B873" s="40" t="s">
        <v>756</v>
      </c>
      <c r="C873" s="46">
        <f>C874</f>
        <v>235</v>
      </c>
    </row>
    <row r="874" spans="1:3">
      <c r="A874" s="22">
        <v>2120201</v>
      </c>
      <c r="B874" s="22" t="s">
        <v>757</v>
      </c>
      <c r="C874" s="46">
        <v>235</v>
      </c>
    </row>
    <row r="875" spans="1:3">
      <c r="A875" s="22">
        <v>21203</v>
      </c>
      <c r="B875" s="40" t="s">
        <v>758</v>
      </c>
      <c r="C875" s="46">
        <f>SUM(C876:C877)</f>
        <v>460</v>
      </c>
    </row>
    <row r="876" spans="1:3">
      <c r="A876" s="22">
        <v>2120303</v>
      </c>
      <c r="B876" s="22" t="s">
        <v>759</v>
      </c>
      <c r="C876" s="46">
        <v>200</v>
      </c>
    </row>
    <row r="877" spans="1:3">
      <c r="A877" s="22">
        <v>2120399</v>
      </c>
      <c r="B877" s="22" t="s">
        <v>760</v>
      </c>
      <c r="C877" s="46">
        <v>260</v>
      </c>
    </row>
    <row r="878" spans="1:3">
      <c r="A878" s="22">
        <v>21205</v>
      </c>
      <c r="B878" s="40" t="s">
        <v>761</v>
      </c>
      <c r="C878" s="46">
        <f>C879</f>
        <v>1272</v>
      </c>
    </row>
    <row r="879" spans="1:3">
      <c r="A879" s="22">
        <v>2120501</v>
      </c>
      <c r="B879" s="22" t="s">
        <v>762</v>
      </c>
      <c r="C879" s="46">
        <v>1272</v>
      </c>
    </row>
    <row r="880" spans="1:3">
      <c r="A880" s="22">
        <v>21206</v>
      </c>
      <c r="B880" s="40" t="s">
        <v>763</v>
      </c>
      <c r="C880" s="46">
        <f>C881</f>
        <v>0</v>
      </c>
    </row>
    <row r="881" spans="1:3">
      <c r="A881" s="22">
        <v>2120601</v>
      </c>
      <c r="B881" s="22" t="s">
        <v>764</v>
      </c>
      <c r="C881" s="46">
        <v>0</v>
      </c>
    </row>
    <row r="882" spans="1:3">
      <c r="A882" s="22">
        <v>21299</v>
      </c>
      <c r="B882" s="40" t="s">
        <v>765</v>
      </c>
      <c r="C882" s="46">
        <f>C883</f>
        <v>170</v>
      </c>
    </row>
    <row r="883" spans="1:3">
      <c r="A883" s="22">
        <v>2129999</v>
      </c>
      <c r="B883" s="22" t="s">
        <v>766</v>
      </c>
      <c r="C883" s="46">
        <v>170</v>
      </c>
    </row>
    <row r="884" spans="1:3">
      <c r="A884" s="22">
        <v>213</v>
      </c>
      <c r="B884" s="40" t="s">
        <v>767</v>
      </c>
      <c r="C884" s="46">
        <f>SUM(C885,C910,C938,C965,C976,C987,C993,C1000,C1007,C1011)</f>
        <v>41310</v>
      </c>
    </row>
    <row r="885" spans="1:3">
      <c r="A885" s="22">
        <v>21301</v>
      </c>
      <c r="B885" s="40" t="s">
        <v>768</v>
      </c>
      <c r="C885" s="46">
        <f>SUM(C886:C909)</f>
        <v>5658</v>
      </c>
    </row>
    <row r="886" spans="1:3">
      <c r="A886" s="22">
        <v>2130101</v>
      </c>
      <c r="B886" s="22" t="s">
        <v>96</v>
      </c>
      <c r="C886" s="46">
        <v>697</v>
      </c>
    </row>
    <row r="887" spans="1:3">
      <c r="A887" s="22">
        <v>2130102</v>
      </c>
      <c r="B887" s="22" t="s">
        <v>97</v>
      </c>
      <c r="C887" s="46">
        <v>0</v>
      </c>
    </row>
    <row r="888" spans="1:3">
      <c r="A888" s="22">
        <v>2130103</v>
      </c>
      <c r="B888" s="22" t="s">
        <v>98</v>
      </c>
      <c r="C888" s="46">
        <v>0</v>
      </c>
    </row>
    <row r="889" spans="1:3">
      <c r="A889" s="22">
        <v>2130104</v>
      </c>
      <c r="B889" s="22" t="s">
        <v>105</v>
      </c>
      <c r="C889" s="46">
        <v>653</v>
      </c>
    </row>
    <row r="890" spans="1:3">
      <c r="A890" s="22">
        <v>2130105</v>
      </c>
      <c r="B890" s="22" t="s">
        <v>769</v>
      </c>
      <c r="C890" s="46">
        <v>0</v>
      </c>
    </row>
    <row r="891" spans="1:3">
      <c r="A891" s="22">
        <v>2130106</v>
      </c>
      <c r="B891" s="22" t="s">
        <v>770</v>
      </c>
      <c r="C891" s="46">
        <v>488</v>
      </c>
    </row>
    <row r="892" spans="1:3">
      <c r="A892" s="22">
        <v>2130108</v>
      </c>
      <c r="B892" s="22" t="s">
        <v>771</v>
      </c>
      <c r="C892" s="46">
        <v>42</v>
      </c>
    </row>
    <row r="893" spans="1:3">
      <c r="A893" s="22">
        <v>2130109</v>
      </c>
      <c r="B893" s="22" t="s">
        <v>772</v>
      </c>
      <c r="C893" s="46">
        <v>0</v>
      </c>
    </row>
    <row r="894" spans="1:3">
      <c r="A894" s="22">
        <v>2130110</v>
      </c>
      <c r="B894" s="22" t="s">
        <v>773</v>
      </c>
      <c r="C894" s="46">
        <v>0</v>
      </c>
    </row>
    <row r="895" spans="1:3">
      <c r="A895" s="22">
        <v>2130111</v>
      </c>
      <c r="B895" s="22" t="s">
        <v>774</v>
      </c>
      <c r="C895" s="46">
        <v>0</v>
      </c>
    </row>
    <row r="896" spans="1:3">
      <c r="A896" s="22">
        <v>2130112</v>
      </c>
      <c r="B896" s="22" t="s">
        <v>775</v>
      </c>
      <c r="C896" s="46">
        <v>0</v>
      </c>
    </row>
    <row r="897" spans="1:3">
      <c r="A897" s="22">
        <v>2130114</v>
      </c>
      <c r="B897" s="22" t="s">
        <v>776</v>
      </c>
      <c r="C897" s="46">
        <v>0</v>
      </c>
    </row>
    <row r="898" spans="1:3">
      <c r="A898" s="22">
        <v>2130119</v>
      </c>
      <c r="B898" s="22" t="s">
        <v>777</v>
      </c>
      <c r="C898" s="46">
        <v>100</v>
      </c>
    </row>
    <row r="899" spans="1:3">
      <c r="A899" s="22">
        <v>2130120</v>
      </c>
      <c r="B899" s="22" t="s">
        <v>778</v>
      </c>
      <c r="C899" s="46">
        <v>0</v>
      </c>
    </row>
    <row r="900" spans="1:3">
      <c r="A900" s="22">
        <v>2130121</v>
      </c>
      <c r="B900" s="22" t="s">
        <v>779</v>
      </c>
      <c r="C900" s="46">
        <v>215</v>
      </c>
    </row>
    <row r="901" spans="1:3">
      <c r="A901" s="22">
        <v>2130122</v>
      </c>
      <c r="B901" s="22" t="s">
        <v>780</v>
      </c>
      <c r="C901" s="46">
        <v>240</v>
      </c>
    </row>
    <row r="902" spans="1:3">
      <c r="A902" s="22">
        <v>2130124</v>
      </c>
      <c r="B902" s="22" t="s">
        <v>781</v>
      </c>
      <c r="C902" s="46">
        <v>40</v>
      </c>
    </row>
    <row r="903" spans="1:3">
      <c r="A903" s="22">
        <v>2130125</v>
      </c>
      <c r="B903" s="22" t="s">
        <v>782</v>
      </c>
      <c r="C903" s="46">
        <v>200</v>
      </c>
    </row>
    <row r="904" spans="1:3">
      <c r="A904" s="22">
        <v>2130126</v>
      </c>
      <c r="B904" s="22" t="s">
        <v>783</v>
      </c>
      <c r="C904" s="46">
        <v>0</v>
      </c>
    </row>
    <row r="905" spans="1:3">
      <c r="A905" s="22">
        <v>2130135</v>
      </c>
      <c r="B905" s="22" t="s">
        <v>784</v>
      </c>
      <c r="C905" s="46">
        <v>49</v>
      </c>
    </row>
    <row r="906" spans="1:3">
      <c r="A906" s="22">
        <v>2130142</v>
      </c>
      <c r="B906" s="22" t="s">
        <v>785</v>
      </c>
      <c r="C906" s="46">
        <v>256</v>
      </c>
    </row>
    <row r="907" spans="1:3">
      <c r="A907" s="22">
        <v>2130148</v>
      </c>
      <c r="B907" s="22" t="s">
        <v>786</v>
      </c>
      <c r="C907" s="46">
        <v>0</v>
      </c>
    </row>
    <row r="908" spans="1:3">
      <c r="A908" s="22">
        <v>2130152</v>
      </c>
      <c r="B908" s="22" t="s">
        <v>787</v>
      </c>
      <c r="C908" s="46">
        <v>35</v>
      </c>
    </row>
    <row r="909" spans="1:3">
      <c r="A909" s="22">
        <v>2130199</v>
      </c>
      <c r="B909" s="22" t="s">
        <v>788</v>
      </c>
      <c r="C909" s="46">
        <v>2643</v>
      </c>
    </row>
    <row r="910" spans="1:3">
      <c r="A910" s="22">
        <v>21302</v>
      </c>
      <c r="B910" s="40" t="s">
        <v>789</v>
      </c>
      <c r="C910" s="46">
        <f>SUM(C911:C937)</f>
        <v>2754</v>
      </c>
    </row>
    <row r="911" spans="1:3">
      <c r="A911" s="22">
        <v>2130201</v>
      </c>
      <c r="B911" s="22" t="s">
        <v>96</v>
      </c>
      <c r="C911" s="46">
        <v>399</v>
      </c>
    </row>
    <row r="912" spans="1:3">
      <c r="A912" s="22">
        <v>2130202</v>
      </c>
      <c r="B912" s="22" t="s">
        <v>97</v>
      </c>
      <c r="C912" s="46">
        <v>0</v>
      </c>
    </row>
    <row r="913" spans="1:3">
      <c r="A913" s="22">
        <v>2130203</v>
      </c>
      <c r="B913" s="22" t="s">
        <v>98</v>
      </c>
      <c r="C913" s="46">
        <v>0</v>
      </c>
    </row>
    <row r="914" spans="1:3">
      <c r="A914" s="22">
        <v>2130204</v>
      </c>
      <c r="B914" s="22" t="s">
        <v>790</v>
      </c>
      <c r="C914" s="46">
        <v>243</v>
      </c>
    </row>
    <row r="915" spans="1:3">
      <c r="A915" s="22">
        <v>2130205</v>
      </c>
      <c r="B915" s="22" t="s">
        <v>791</v>
      </c>
      <c r="C915" s="46">
        <v>838</v>
      </c>
    </row>
    <row r="916" spans="1:3">
      <c r="A916" s="22">
        <v>2130206</v>
      </c>
      <c r="B916" s="22" t="s">
        <v>792</v>
      </c>
      <c r="C916" s="46">
        <v>0</v>
      </c>
    </row>
    <row r="917" spans="1:3">
      <c r="A917" s="22">
        <v>2130207</v>
      </c>
      <c r="B917" s="22" t="s">
        <v>793</v>
      </c>
      <c r="C917" s="46">
        <v>227</v>
      </c>
    </row>
    <row r="918" spans="1:3">
      <c r="A918" s="22">
        <v>2130208</v>
      </c>
      <c r="B918" s="22" t="s">
        <v>794</v>
      </c>
      <c r="C918" s="46">
        <v>0</v>
      </c>
    </row>
    <row r="919" spans="1:3">
      <c r="A919" s="22">
        <v>2130209</v>
      </c>
      <c r="B919" s="22" t="s">
        <v>795</v>
      </c>
      <c r="C919" s="46">
        <v>89</v>
      </c>
    </row>
    <row r="920" spans="1:3">
      <c r="A920" s="22">
        <v>2130210</v>
      </c>
      <c r="B920" s="22" t="s">
        <v>796</v>
      </c>
      <c r="C920" s="46">
        <v>0</v>
      </c>
    </row>
    <row r="921" spans="1:3">
      <c r="A921" s="22">
        <v>2130211</v>
      </c>
      <c r="B921" s="22" t="s">
        <v>797</v>
      </c>
      <c r="C921" s="46">
        <v>10</v>
      </c>
    </row>
    <row r="922" spans="1:3">
      <c r="A922" s="22">
        <v>2130212</v>
      </c>
      <c r="B922" s="22" t="s">
        <v>798</v>
      </c>
      <c r="C922" s="46">
        <v>0</v>
      </c>
    </row>
    <row r="923" spans="1:3">
      <c r="A923" s="22">
        <v>2130213</v>
      </c>
      <c r="B923" s="22" t="s">
        <v>799</v>
      </c>
      <c r="C923" s="46">
        <v>7</v>
      </c>
    </row>
    <row r="924" spans="1:3">
      <c r="A924" s="22">
        <v>2130216</v>
      </c>
      <c r="B924" s="22" t="s">
        <v>800</v>
      </c>
      <c r="C924" s="46">
        <v>0</v>
      </c>
    </row>
    <row r="925" spans="1:3">
      <c r="A925" s="22">
        <v>2130217</v>
      </c>
      <c r="B925" s="22" t="s">
        <v>801</v>
      </c>
      <c r="C925" s="46">
        <v>0</v>
      </c>
    </row>
    <row r="926" spans="1:3">
      <c r="A926" s="22">
        <v>2130218</v>
      </c>
      <c r="B926" s="22" t="s">
        <v>802</v>
      </c>
      <c r="C926" s="46">
        <v>0</v>
      </c>
    </row>
    <row r="927" spans="1:3">
      <c r="A927" s="22">
        <v>2130219</v>
      </c>
      <c r="B927" s="22" t="s">
        <v>803</v>
      </c>
      <c r="C927" s="46">
        <v>79</v>
      </c>
    </row>
    <row r="928" spans="1:3">
      <c r="A928" s="22">
        <v>2130220</v>
      </c>
      <c r="B928" s="22" t="s">
        <v>804</v>
      </c>
      <c r="C928" s="46">
        <v>0</v>
      </c>
    </row>
    <row r="929" spans="1:3">
      <c r="A929" s="22">
        <v>2130221</v>
      </c>
      <c r="B929" s="22" t="s">
        <v>805</v>
      </c>
      <c r="C929" s="46">
        <v>0</v>
      </c>
    </row>
    <row r="930" spans="1:3">
      <c r="A930" s="22">
        <v>2130223</v>
      </c>
      <c r="B930" s="22" t="s">
        <v>806</v>
      </c>
      <c r="C930" s="46">
        <v>0</v>
      </c>
    </row>
    <row r="931" spans="1:3">
      <c r="A931" s="22">
        <v>2130224</v>
      </c>
      <c r="B931" s="22" t="s">
        <v>807</v>
      </c>
      <c r="C931" s="46">
        <v>0</v>
      </c>
    </row>
    <row r="932" spans="1:3">
      <c r="A932" s="22">
        <v>2130225</v>
      </c>
      <c r="B932" s="22" t="s">
        <v>808</v>
      </c>
      <c r="C932" s="46">
        <v>0</v>
      </c>
    </row>
    <row r="933" spans="1:3">
      <c r="A933" s="22">
        <v>2130226</v>
      </c>
      <c r="B933" s="22" t="s">
        <v>809</v>
      </c>
      <c r="C933" s="46">
        <v>0</v>
      </c>
    </row>
    <row r="934" spans="1:3">
      <c r="A934" s="22">
        <v>2130227</v>
      </c>
      <c r="B934" s="22" t="s">
        <v>810</v>
      </c>
      <c r="C934" s="46">
        <v>0</v>
      </c>
    </row>
    <row r="935" spans="1:3">
      <c r="A935" s="22">
        <v>2130232</v>
      </c>
      <c r="B935" s="22" t="s">
        <v>811</v>
      </c>
      <c r="C935" s="46">
        <v>0</v>
      </c>
    </row>
    <row r="936" spans="1:3">
      <c r="A936" s="22">
        <v>2130234</v>
      </c>
      <c r="B936" s="22" t="s">
        <v>812</v>
      </c>
      <c r="C936" s="46">
        <v>40</v>
      </c>
    </row>
    <row r="937" spans="1:3">
      <c r="A937" s="22">
        <v>2130299</v>
      </c>
      <c r="B937" s="22" t="s">
        <v>813</v>
      </c>
      <c r="C937" s="46">
        <v>822</v>
      </c>
    </row>
    <row r="938" spans="1:3">
      <c r="A938" s="22">
        <v>21303</v>
      </c>
      <c r="B938" s="40" t="s">
        <v>814</v>
      </c>
      <c r="C938" s="46">
        <f>SUM(C939:C964)</f>
        <v>2964</v>
      </c>
    </row>
    <row r="939" spans="1:3">
      <c r="A939" s="22">
        <v>2130301</v>
      </c>
      <c r="B939" s="22" t="s">
        <v>96</v>
      </c>
      <c r="C939" s="46">
        <v>373</v>
      </c>
    </row>
    <row r="940" spans="1:3">
      <c r="A940" s="22">
        <v>2130302</v>
      </c>
      <c r="B940" s="22" t="s">
        <v>97</v>
      </c>
      <c r="C940" s="46">
        <v>0</v>
      </c>
    </row>
    <row r="941" spans="1:3">
      <c r="A941" s="22">
        <v>2130303</v>
      </c>
      <c r="B941" s="22" t="s">
        <v>98</v>
      </c>
      <c r="C941" s="46">
        <v>0</v>
      </c>
    </row>
    <row r="942" spans="1:3">
      <c r="A942" s="22">
        <v>2130304</v>
      </c>
      <c r="B942" s="22" t="s">
        <v>815</v>
      </c>
      <c r="C942" s="46">
        <v>157</v>
      </c>
    </row>
    <row r="943" spans="1:3">
      <c r="A943" s="22">
        <v>2130305</v>
      </c>
      <c r="B943" s="22" t="s">
        <v>816</v>
      </c>
      <c r="C943" s="46">
        <v>275</v>
      </c>
    </row>
    <row r="944" spans="1:3">
      <c r="A944" s="22">
        <v>2130306</v>
      </c>
      <c r="B944" s="22" t="s">
        <v>817</v>
      </c>
      <c r="C944" s="46">
        <v>0</v>
      </c>
    </row>
    <row r="945" spans="1:3">
      <c r="A945" s="22">
        <v>2130307</v>
      </c>
      <c r="B945" s="22" t="s">
        <v>818</v>
      </c>
      <c r="C945" s="46">
        <v>0</v>
      </c>
    </row>
    <row r="946" spans="1:3">
      <c r="A946" s="22">
        <v>2130308</v>
      </c>
      <c r="B946" s="22" t="s">
        <v>819</v>
      </c>
      <c r="C946" s="46">
        <v>0</v>
      </c>
    </row>
    <row r="947" spans="1:3">
      <c r="A947" s="22">
        <v>2130309</v>
      </c>
      <c r="B947" s="22" t="s">
        <v>820</v>
      </c>
      <c r="C947" s="46">
        <v>0</v>
      </c>
    </row>
    <row r="948" spans="1:3">
      <c r="A948" s="22">
        <v>2130310</v>
      </c>
      <c r="B948" s="22" t="s">
        <v>821</v>
      </c>
      <c r="C948" s="46">
        <v>0</v>
      </c>
    </row>
    <row r="949" spans="1:3">
      <c r="A949" s="22">
        <v>2130311</v>
      </c>
      <c r="B949" s="22" t="s">
        <v>822</v>
      </c>
      <c r="C949" s="46">
        <v>16</v>
      </c>
    </row>
    <row r="950" spans="1:3">
      <c r="A950" s="22">
        <v>2130312</v>
      </c>
      <c r="B950" s="22" t="s">
        <v>823</v>
      </c>
      <c r="C950" s="46">
        <v>0</v>
      </c>
    </row>
    <row r="951" spans="1:3">
      <c r="A951" s="22">
        <v>2130313</v>
      </c>
      <c r="B951" s="22" t="s">
        <v>824</v>
      </c>
      <c r="C951" s="46">
        <v>0</v>
      </c>
    </row>
    <row r="952" spans="1:3">
      <c r="A952" s="22">
        <v>2130314</v>
      </c>
      <c r="B952" s="22" t="s">
        <v>825</v>
      </c>
      <c r="C952" s="46">
        <v>101</v>
      </c>
    </row>
    <row r="953" spans="1:3">
      <c r="A953" s="22">
        <v>2130315</v>
      </c>
      <c r="B953" s="22" t="s">
        <v>826</v>
      </c>
      <c r="C953" s="46">
        <v>505</v>
      </c>
    </row>
    <row r="954" spans="1:3">
      <c r="A954" s="22">
        <v>2130316</v>
      </c>
      <c r="B954" s="22" t="s">
        <v>827</v>
      </c>
      <c r="C954" s="46">
        <v>0</v>
      </c>
    </row>
    <row r="955" spans="1:3">
      <c r="A955" s="22">
        <v>2130317</v>
      </c>
      <c r="B955" s="22" t="s">
        <v>828</v>
      </c>
      <c r="C955" s="46">
        <v>0</v>
      </c>
    </row>
    <row r="956" spans="1:3">
      <c r="A956" s="22">
        <v>2130318</v>
      </c>
      <c r="B956" s="22" t="s">
        <v>829</v>
      </c>
      <c r="C956" s="46">
        <v>0</v>
      </c>
    </row>
    <row r="957" spans="1:3">
      <c r="A957" s="22">
        <v>2130319</v>
      </c>
      <c r="B957" s="22" t="s">
        <v>830</v>
      </c>
      <c r="C957" s="46">
        <v>325</v>
      </c>
    </row>
    <row r="958" spans="1:3">
      <c r="A958" s="22">
        <v>2130321</v>
      </c>
      <c r="B958" s="22" t="s">
        <v>831</v>
      </c>
      <c r="C958" s="46">
        <v>0</v>
      </c>
    </row>
    <row r="959" spans="1:3">
      <c r="A959" s="22">
        <v>2130322</v>
      </c>
      <c r="B959" s="22" t="s">
        <v>832</v>
      </c>
      <c r="C959" s="46">
        <v>0</v>
      </c>
    </row>
    <row r="960" spans="1:3">
      <c r="A960" s="22">
        <v>2130332</v>
      </c>
      <c r="B960" s="22" t="s">
        <v>833</v>
      </c>
      <c r="C960" s="46">
        <v>0</v>
      </c>
    </row>
    <row r="961" spans="1:3">
      <c r="A961" s="22">
        <v>2130333</v>
      </c>
      <c r="B961" s="22" t="s">
        <v>806</v>
      </c>
      <c r="C961" s="46">
        <v>0</v>
      </c>
    </row>
    <row r="962" spans="1:3">
      <c r="A962" s="22">
        <v>2130334</v>
      </c>
      <c r="B962" s="22" t="s">
        <v>834</v>
      </c>
      <c r="C962" s="46">
        <v>0</v>
      </c>
    </row>
    <row r="963" spans="1:3">
      <c r="A963" s="22">
        <v>2130335</v>
      </c>
      <c r="B963" s="22" t="s">
        <v>835</v>
      </c>
      <c r="C963" s="46">
        <v>38</v>
      </c>
    </row>
    <row r="964" spans="1:3">
      <c r="A964" s="22">
        <v>2130399</v>
      </c>
      <c r="B964" s="22" t="s">
        <v>836</v>
      </c>
      <c r="C964" s="46">
        <v>1174</v>
      </c>
    </row>
    <row r="965" spans="1:3">
      <c r="A965" s="22">
        <v>21304</v>
      </c>
      <c r="B965" s="40" t="s">
        <v>837</v>
      </c>
      <c r="C965" s="46">
        <f>SUM(C966:C975)</f>
        <v>0</v>
      </c>
    </row>
    <row r="966" spans="1:3">
      <c r="A966" s="22">
        <v>2130401</v>
      </c>
      <c r="B966" s="22" t="s">
        <v>96</v>
      </c>
      <c r="C966" s="46">
        <v>0</v>
      </c>
    </row>
    <row r="967" spans="1:3">
      <c r="A967" s="22">
        <v>2130402</v>
      </c>
      <c r="B967" s="22" t="s">
        <v>97</v>
      </c>
      <c r="C967" s="46">
        <v>0</v>
      </c>
    </row>
    <row r="968" spans="1:3">
      <c r="A968" s="22">
        <v>2130403</v>
      </c>
      <c r="B968" s="22" t="s">
        <v>98</v>
      </c>
      <c r="C968" s="46">
        <v>0</v>
      </c>
    </row>
    <row r="969" spans="1:3">
      <c r="A969" s="22">
        <v>2130404</v>
      </c>
      <c r="B969" s="22" t="s">
        <v>838</v>
      </c>
      <c r="C969" s="46">
        <v>0</v>
      </c>
    </row>
    <row r="970" spans="1:3">
      <c r="A970" s="22">
        <v>2130405</v>
      </c>
      <c r="B970" s="22" t="s">
        <v>839</v>
      </c>
      <c r="C970" s="46">
        <v>0</v>
      </c>
    </row>
    <row r="971" spans="1:3">
      <c r="A971" s="22">
        <v>2130406</v>
      </c>
      <c r="B971" s="22" t="s">
        <v>840</v>
      </c>
      <c r="C971" s="46">
        <v>0</v>
      </c>
    </row>
    <row r="972" spans="1:3">
      <c r="A972" s="22">
        <v>2130407</v>
      </c>
      <c r="B972" s="22" t="s">
        <v>841</v>
      </c>
      <c r="C972" s="46">
        <v>0</v>
      </c>
    </row>
    <row r="973" spans="1:3">
      <c r="A973" s="22">
        <v>2130408</v>
      </c>
      <c r="B973" s="22" t="s">
        <v>842</v>
      </c>
      <c r="C973" s="46">
        <v>0</v>
      </c>
    </row>
    <row r="974" spans="1:3">
      <c r="A974" s="22">
        <v>2130409</v>
      </c>
      <c r="B974" s="22" t="s">
        <v>843</v>
      </c>
      <c r="C974" s="46">
        <v>0</v>
      </c>
    </row>
    <row r="975" spans="1:3">
      <c r="A975" s="22">
        <v>2130499</v>
      </c>
      <c r="B975" s="22" t="s">
        <v>844</v>
      </c>
      <c r="C975" s="46">
        <v>0</v>
      </c>
    </row>
    <row r="976" spans="1:3">
      <c r="A976" s="22">
        <v>21305</v>
      </c>
      <c r="B976" s="40" t="s">
        <v>845</v>
      </c>
      <c r="C976" s="46">
        <f>SUM(C977:C986)</f>
        <v>29066</v>
      </c>
    </row>
    <row r="977" spans="1:3">
      <c r="A977" s="22">
        <v>2130501</v>
      </c>
      <c r="B977" s="22" t="s">
        <v>96</v>
      </c>
      <c r="C977" s="46">
        <v>127</v>
      </c>
    </row>
    <row r="978" spans="1:3">
      <c r="A978" s="22">
        <v>2130502</v>
      </c>
      <c r="B978" s="22" t="s">
        <v>97</v>
      </c>
      <c r="C978" s="46">
        <v>0</v>
      </c>
    </row>
    <row r="979" spans="1:3">
      <c r="A979" s="22">
        <v>2130503</v>
      </c>
      <c r="B979" s="22" t="s">
        <v>98</v>
      </c>
      <c r="C979" s="46">
        <v>0</v>
      </c>
    </row>
    <row r="980" spans="1:3">
      <c r="A980" s="22">
        <v>2130504</v>
      </c>
      <c r="B980" s="22" t="s">
        <v>846</v>
      </c>
      <c r="C980" s="46">
        <v>9640</v>
      </c>
    </row>
    <row r="981" spans="1:3">
      <c r="A981" s="22">
        <v>2130505</v>
      </c>
      <c r="B981" s="22" t="s">
        <v>847</v>
      </c>
      <c r="C981" s="46">
        <v>12319</v>
      </c>
    </row>
    <row r="982" spans="1:3">
      <c r="A982" s="22">
        <v>2130506</v>
      </c>
      <c r="B982" s="22" t="s">
        <v>848</v>
      </c>
      <c r="C982" s="46">
        <v>0</v>
      </c>
    </row>
    <row r="983" spans="1:3">
      <c r="A983" s="22">
        <v>2130507</v>
      </c>
      <c r="B983" s="22" t="s">
        <v>849</v>
      </c>
      <c r="C983" s="46">
        <v>0</v>
      </c>
    </row>
    <row r="984" spans="1:3">
      <c r="A984" s="22">
        <v>2130508</v>
      </c>
      <c r="B984" s="22" t="s">
        <v>850</v>
      </c>
      <c r="C984" s="46">
        <v>0</v>
      </c>
    </row>
    <row r="985" spans="1:3">
      <c r="A985" s="22">
        <v>2130550</v>
      </c>
      <c r="B985" s="22" t="s">
        <v>851</v>
      </c>
      <c r="C985" s="46">
        <v>0</v>
      </c>
    </row>
    <row r="986" spans="1:3">
      <c r="A986" s="22">
        <v>2130599</v>
      </c>
      <c r="B986" s="22" t="s">
        <v>852</v>
      </c>
      <c r="C986" s="46">
        <v>6980</v>
      </c>
    </row>
    <row r="987" spans="1:3">
      <c r="A987" s="22">
        <v>21306</v>
      </c>
      <c r="B987" s="40" t="s">
        <v>853</v>
      </c>
      <c r="C987" s="46">
        <f>SUM(C988:C992)</f>
        <v>130</v>
      </c>
    </row>
    <row r="988" spans="1:3">
      <c r="A988" s="22">
        <v>2130601</v>
      </c>
      <c r="B988" s="22" t="s">
        <v>425</v>
      </c>
      <c r="C988" s="46">
        <v>0</v>
      </c>
    </row>
    <row r="989" spans="1:3">
      <c r="A989" s="22">
        <v>2130602</v>
      </c>
      <c r="B989" s="22" t="s">
        <v>854</v>
      </c>
      <c r="C989" s="46">
        <v>0</v>
      </c>
    </row>
    <row r="990" spans="1:3">
      <c r="A990" s="22">
        <v>2130603</v>
      </c>
      <c r="B990" s="22" t="s">
        <v>855</v>
      </c>
      <c r="C990" s="46">
        <v>0</v>
      </c>
    </row>
    <row r="991" spans="1:3">
      <c r="A991" s="22">
        <v>2130604</v>
      </c>
      <c r="B991" s="22" t="s">
        <v>856</v>
      </c>
      <c r="C991" s="46">
        <v>0</v>
      </c>
    </row>
    <row r="992" spans="1:3">
      <c r="A992" s="22">
        <v>2130699</v>
      </c>
      <c r="B992" s="22" t="s">
        <v>857</v>
      </c>
      <c r="C992" s="46">
        <v>130</v>
      </c>
    </row>
    <row r="993" spans="1:3">
      <c r="A993" s="22">
        <v>21307</v>
      </c>
      <c r="B993" s="40" t="s">
        <v>858</v>
      </c>
      <c r="C993" s="46">
        <f>SUM(C994:C999)</f>
        <v>340</v>
      </c>
    </row>
    <row r="994" spans="1:3">
      <c r="A994" s="22">
        <v>2130701</v>
      </c>
      <c r="B994" s="22" t="s">
        <v>859</v>
      </c>
      <c r="C994" s="46">
        <v>220</v>
      </c>
    </row>
    <row r="995" spans="1:3">
      <c r="A995" s="22">
        <v>2130704</v>
      </c>
      <c r="B995" s="22" t="s">
        <v>860</v>
      </c>
      <c r="C995" s="46">
        <v>0</v>
      </c>
    </row>
    <row r="996" spans="1:3">
      <c r="A996" s="22">
        <v>2130705</v>
      </c>
      <c r="B996" s="22" t="s">
        <v>861</v>
      </c>
      <c r="C996" s="46">
        <v>0</v>
      </c>
    </row>
    <row r="997" spans="1:3">
      <c r="A997" s="22">
        <v>2130706</v>
      </c>
      <c r="B997" s="22" t="s">
        <v>862</v>
      </c>
      <c r="C997" s="46">
        <v>120</v>
      </c>
    </row>
    <row r="998" spans="1:3">
      <c r="A998" s="22">
        <v>2130707</v>
      </c>
      <c r="B998" s="22" t="s">
        <v>863</v>
      </c>
      <c r="C998" s="46">
        <v>0</v>
      </c>
    </row>
    <row r="999" spans="1:3">
      <c r="A999" s="22">
        <v>2130799</v>
      </c>
      <c r="B999" s="22" t="s">
        <v>864</v>
      </c>
      <c r="C999" s="46">
        <v>0</v>
      </c>
    </row>
    <row r="1000" spans="1:3">
      <c r="A1000" s="22">
        <v>21308</v>
      </c>
      <c r="B1000" s="40" t="s">
        <v>865</v>
      </c>
      <c r="C1000" s="46">
        <f>SUM(C1001:C1006)</f>
        <v>298</v>
      </c>
    </row>
    <row r="1001" spans="1:3">
      <c r="A1001" s="22">
        <v>2130801</v>
      </c>
      <c r="B1001" s="22" t="s">
        <v>866</v>
      </c>
      <c r="C1001" s="46">
        <v>0</v>
      </c>
    </row>
    <row r="1002" spans="1:3">
      <c r="A1002" s="22">
        <v>2130802</v>
      </c>
      <c r="B1002" s="22" t="s">
        <v>867</v>
      </c>
      <c r="C1002" s="46">
        <v>78</v>
      </c>
    </row>
    <row r="1003" spans="1:3">
      <c r="A1003" s="22">
        <v>2130803</v>
      </c>
      <c r="B1003" s="22" t="s">
        <v>868</v>
      </c>
      <c r="C1003" s="46">
        <v>0</v>
      </c>
    </row>
    <row r="1004" spans="1:3">
      <c r="A1004" s="22">
        <v>2130804</v>
      </c>
      <c r="B1004" s="22" t="s">
        <v>869</v>
      </c>
      <c r="C1004" s="46">
        <v>220</v>
      </c>
    </row>
    <row r="1005" spans="1:3">
      <c r="A1005" s="22">
        <v>2130805</v>
      </c>
      <c r="B1005" s="22" t="s">
        <v>870</v>
      </c>
      <c r="C1005" s="46">
        <v>0</v>
      </c>
    </row>
    <row r="1006" spans="1:3">
      <c r="A1006" s="22">
        <v>2130899</v>
      </c>
      <c r="B1006" s="22" t="s">
        <v>871</v>
      </c>
      <c r="C1006" s="46">
        <v>0</v>
      </c>
    </row>
    <row r="1007" spans="1:3">
      <c r="A1007" s="22">
        <v>21309</v>
      </c>
      <c r="B1007" s="40" t="s">
        <v>872</v>
      </c>
      <c r="C1007" s="46">
        <f>SUM(C1008:C1010)</f>
        <v>0</v>
      </c>
    </row>
    <row r="1008" spans="1:3">
      <c r="A1008" s="22">
        <v>2130901</v>
      </c>
      <c r="B1008" s="22" t="s">
        <v>873</v>
      </c>
      <c r="C1008" s="46">
        <v>0</v>
      </c>
    </row>
    <row r="1009" spans="1:3">
      <c r="A1009" s="22">
        <v>2130902</v>
      </c>
      <c r="B1009" s="22" t="s">
        <v>874</v>
      </c>
      <c r="C1009" s="46">
        <v>0</v>
      </c>
    </row>
    <row r="1010" spans="1:3">
      <c r="A1010" s="22">
        <v>2130999</v>
      </c>
      <c r="B1010" s="22" t="s">
        <v>875</v>
      </c>
      <c r="C1010" s="46">
        <v>0</v>
      </c>
    </row>
    <row r="1011" spans="1:3">
      <c r="A1011" s="22">
        <v>21399</v>
      </c>
      <c r="B1011" s="40" t="s">
        <v>876</v>
      </c>
      <c r="C1011" s="46">
        <f>C1012+C1013</f>
        <v>100</v>
      </c>
    </row>
    <row r="1012" spans="1:3">
      <c r="A1012" s="22">
        <v>2139901</v>
      </c>
      <c r="B1012" s="22" t="s">
        <v>877</v>
      </c>
      <c r="C1012" s="46">
        <v>0</v>
      </c>
    </row>
    <row r="1013" spans="1:3">
      <c r="A1013" s="22">
        <v>2139999</v>
      </c>
      <c r="B1013" s="22" t="s">
        <v>878</v>
      </c>
      <c r="C1013" s="46">
        <v>100</v>
      </c>
    </row>
    <row r="1014" spans="1:3">
      <c r="A1014" s="22">
        <v>214</v>
      </c>
      <c r="B1014" s="40" t="s">
        <v>879</v>
      </c>
      <c r="C1014" s="46">
        <f>SUM(C1015,C1038,C1048,C1058,C1063,C1070,C1075)</f>
        <v>4481</v>
      </c>
    </row>
    <row r="1015" spans="1:3">
      <c r="A1015" s="22">
        <v>21401</v>
      </c>
      <c r="B1015" s="40" t="s">
        <v>880</v>
      </c>
      <c r="C1015" s="46">
        <f>SUM(C1016:C1037)</f>
        <v>4481</v>
      </c>
    </row>
    <row r="1016" spans="1:3">
      <c r="A1016" s="22">
        <v>2140101</v>
      </c>
      <c r="B1016" s="22" t="s">
        <v>96</v>
      </c>
      <c r="C1016" s="46">
        <v>83</v>
      </c>
    </row>
    <row r="1017" spans="1:3">
      <c r="A1017" s="22">
        <v>2140102</v>
      </c>
      <c r="B1017" s="22" t="s">
        <v>97</v>
      </c>
      <c r="C1017" s="46">
        <v>0</v>
      </c>
    </row>
    <row r="1018" spans="1:3">
      <c r="A1018" s="22">
        <v>2140103</v>
      </c>
      <c r="B1018" s="22" t="s">
        <v>98</v>
      </c>
      <c r="C1018" s="46">
        <v>0</v>
      </c>
    </row>
    <row r="1019" spans="1:3">
      <c r="A1019" s="22">
        <v>2140104</v>
      </c>
      <c r="B1019" s="22" t="s">
        <v>881</v>
      </c>
      <c r="C1019" s="46">
        <v>3711</v>
      </c>
    </row>
    <row r="1020" spans="1:3">
      <c r="A1020" s="22">
        <v>2140106</v>
      </c>
      <c r="B1020" s="22" t="s">
        <v>882</v>
      </c>
      <c r="C1020" s="46">
        <v>415</v>
      </c>
    </row>
    <row r="1021" spans="1:3">
      <c r="A1021" s="22">
        <v>2140109</v>
      </c>
      <c r="B1021" s="22" t="s">
        <v>883</v>
      </c>
      <c r="C1021" s="46">
        <v>0</v>
      </c>
    </row>
    <row r="1022" spans="1:3">
      <c r="A1022" s="22">
        <v>2140110</v>
      </c>
      <c r="B1022" s="22" t="s">
        <v>884</v>
      </c>
      <c r="C1022" s="46">
        <v>0</v>
      </c>
    </row>
    <row r="1023" spans="1:3">
      <c r="A1023" s="22">
        <v>2140111</v>
      </c>
      <c r="B1023" s="22" t="s">
        <v>885</v>
      </c>
      <c r="C1023" s="46">
        <v>0</v>
      </c>
    </row>
    <row r="1024" spans="1:3">
      <c r="A1024" s="22">
        <v>2140112</v>
      </c>
      <c r="B1024" s="22" t="s">
        <v>886</v>
      </c>
      <c r="C1024" s="46">
        <v>173</v>
      </c>
    </row>
    <row r="1025" spans="1:3">
      <c r="A1025" s="22">
        <v>2140114</v>
      </c>
      <c r="B1025" s="22" t="s">
        <v>887</v>
      </c>
      <c r="C1025" s="46">
        <v>0</v>
      </c>
    </row>
    <row r="1026" spans="1:3">
      <c r="A1026" s="22">
        <v>2140122</v>
      </c>
      <c r="B1026" s="22" t="s">
        <v>888</v>
      </c>
      <c r="C1026" s="46">
        <v>0</v>
      </c>
    </row>
    <row r="1027" spans="1:3">
      <c r="A1027" s="22">
        <v>2140123</v>
      </c>
      <c r="B1027" s="22" t="s">
        <v>889</v>
      </c>
      <c r="C1027" s="46">
        <v>0</v>
      </c>
    </row>
    <row r="1028" spans="1:3">
      <c r="A1028" s="22">
        <v>2140127</v>
      </c>
      <c r="B1028" s="22" t="s">
        <v>890</v>
      </c>
      <c r="C1028" s="46">
        <v>0</v>
      </c>
    </row>
    <row r="1029" spans="1:3">
      <c r="A1029" s="22">
        <v>2140128</v>
      </c>
      <c r="B1029" s="22" t="s">
        <v>891</v>
      </c>
      <c r="C1029" s="46">
        <v>0</v>
      </c>
    </row>
    <row r="1030" spans="1:3">
      <c r="A1030" s="22">
        <v>2140129</v>
      </c>
      <c r="B1030" s="22" t="s">
        <v>892</v>
      </c>
      <c r="C1030" s="46">
        <v>0</v>
      </c>
    </row>
    <row r="1031" spans="1:3">
      <c r="A1031" s="22">
        <v>2140130</v>
      </c>
      <c r="B1031" s="22" t="s">
        <v>893</v>
      </c>
      <c r="C1031" s="46">
        <v>0</v>
      </c>
    </row>
    <row r="1032" spans="1:3">
      <c r="A1032" s="22">
        <v>2140131</v>
      </c>
      <c r="B1032" s="22" t="s">
        <v>894</v>
      </c>
      <c r="C1032" s="46">
        <v>0</v>
      </c>
    </row>
    <row r="1033" spans="1:3">
      <c r="A1033" s="22">
        <v>2140133</v>
      </c>
      <c r="B1033" s="22" t="s">
        <v>895</v>
      </c>
      <c r="C1033" s="46">
        <v>0</v>
      </c>
    </row>
    <row r="1034" spans="1:3">
      <c r="A1034" s="22">
        <v>2140136</v>
      </c>
      <c r="B1034" s="22" t="s">
        <v>896</v>
      </c>
      <c r="C1034" s="46">
        <v>0</v>
      </c>
    </row>
    <row r="1035" spans="1:3">
      <c r="A1035" s="22">
        <v>2140138</v>
      </c>
      <c r="B1035" s="22" t="s">
        <v>897</v>
      </c>
      <c r="C1035" s="46">
        <v>0</v>
      </c>
    </row>
    <row r="1036" spans="1:3">
      <c r="A1036" s="22">
        <v>2140139</v>
      </c>
      <c r="B1036" s="22" t="s">
        <v>898</v>
      </c>
      <c r="C1036" s="46">
        <v>0</v>
      </c>
    </row>
    <row r="1037" spans="1:3">
      <c r="A1037" s="22">
        <v>2140199</v>
      </c>
      <c r="B1037" s="22" t="s">
        <v>899</v>
      </c>
      <c r="C1037" s="46">
        <v>99</v>
      </c>
    </row>
    <row r="1038" spans="1:3">
      <c r="A1038" s="22">
        <v>21402</v>
      </c>
      <c r="B1038" s="40" t="s">
        <v>900</v>
      </c>
      <c r="C1038" s="46">
        <f>SUM(C1039:C1047)</f>
        <v>0</v>
      </c>
    </row>
    <row r="1039" spans="1:3">
      <c r="A1039" s="22">
        <v>2140201</v>
      </c>
      <c r="B1039" s="22" t="s">
        <v>96</v>
      </c>
      <c r="C1039" s="46">
        <v>0</v>
      </c>
    </row>
    <row r="1040" spans="1:3">
      <c r="A1040" s="22">
        <v>2140202</v>
      </c>
      <c r="B1040" s="22" t="s">
        <v>97</v>
      </c>
      <c r="C1040" s="46">
        <v>0</v>
      </c>
    </row>
    <row r="1041" spans="1:3">
      <c r="A1041" s="22">
        <v>2140203</v>
      </c>
      <c r="B1041" s="22" t="s">
        <v>98</v>
      </c>
      <c r="C1041" s="46">
        <v>0</v>
      </c>
    </row>
    <row r="1042" spans="1:3">
      <c r="A1042" s="22">
        <v>2140204</v>
      </c>
      <c r="B1042" s="22" t="s">
        <v>901</v>
      </c>
      <c r="C1042" s="46">
        <v>0</v>
      </c>
    </row>
    <row r="1043" spans="1:3">
      <c r="A1043" s="22">
        <v>2140205</v>
      </c>
      <c r="B1043" s="22" t="s">
        <v>902</v>
      </c>
      <c r="C1043" s="46">
        <v>0</v>
      </c>
    </row>
    <row r="1044" spans="1:3">
      <c r="A1044" s="22">
        <v>2140206</v>
      </c>
      <c r="B1044" s="22" t="s">
        <v>903</v>
      </c>
      <c r="C1044" s="46">
        <v>0</v>
      </c>
    </row>
    <row r="1045" spans="1:3">
      <c r="A1045" s="22">
        <v>2140207</v>
      </c>
      <c r="B1045" s="22" t="s">
        <v>904</v>
      </c>
      <c r="C1045" s="46">
        <v>0</v>
      </c>
    </row>
    <row r="1046" spans="1:3">
      <c r="A1046" s="22">
        <v>2140208</v>
      </c>
      <c r="B1046" s="22" t="s">
        <v>905</v>
      </c>
      <c r="C1046" s="46">
        <v>0</v>
      </c>
    </row>
    <row r="1047" spans="1:3">
      <c r="A1047" s="22">
        <v>2140299</v>
      </c>
      <c r="B1047" s="22" t="s">
        <v>906</v>
      </c>
      <c r="C1047" s="46">
        <v>0</v>
      </c>
    </row>
    <row r="1048" spans="1:3">
      <c r="A1048" s="22">
        <v>21403</v>
      </c>
      <c r="B1048" s="40" t="s">
        <v>907</v>
      </c>
      <c r="C1048" s="46">
        <f>SUM(C1049:C1057)</f>
        <v>0</v>
      </c>
    </row>
    <row r="1049" spans="1:3">
      <c r="A1049" s="22">
        <v>2140301</v>
      </c>
      <c r="B1049" s="22" t="s">
        <v>96</v>
      </c>
      <c r="C1049" s="46">
        <v>0</v>
      </c>
    </row>
    <row r="1050" spans="1:3">
      <c r="A1050" s="22">
        <v>2140302</v>
      </c>
      <c r="B1050" s="22" t="s">
        <v>97</v>
      </c>
      <c r="C1050" s="46">
        <v>0</v>
      </c>
    </row>
    <row r="1051" spans="1:3">
      <c r="A1051" s="22">
        <v>2140303</v>
      </c>
      <c r="B1051" s="22" t="s">
        <v>98</v>
      </c>
      <c r="C1051" s="46">
        <v>0</v>
      </c>
    </row>
    <row r="1052" spans="1:3">
      <c r="A1052" s="22">
        <v>2140304</v>
      </c>
      <c r="B1052" s="22" t="s">
        <v>908</v>
      </c>
      <c r="C1052" s="46">
        <v>0</v>
      </c>
    </row>
    <row r="1053" spans="1:3">
      <c r="A1053" s="22">
        <v>2140305</v>
      </c>
      <c r="B1053" s="22" t="s">
        <v>909</v>
      </c>
      <c r="C1053" s="46">
        <v>0</v>
      </c>
    </row>
    <row r="1054" spans="1:3">
      <c r="A1054" s="22">
        <v>2140306</v>
      </c>
      <c r="B1054" s="22" t="s">
        <v>910</v>
      </c>
      <c r="C1054" s="46">
        <v>0</v>
      </c>
    </row>
    <row r="1055" spans="1:3">
      <c r="A1055" s="22">
        <v>2140307</v>
      </c>
      <c r="B1055" s="22" t="s">
        <v>911</v>
      </c>
      <c r="C1055" s="46">
        <v>0</v>
      </c>
    </row>
    <row r="1056" spans="1:3">
      <c r="A1056" s="22">
        <v>2140308</v>
      </c>
      <c r="B1056" s="22" t="s">
        <v>912</v>
      </c>
      <c r="C1056" s="46">
        <v>0</v>
      </c>
    </row>
    <row r="1057" spans="1:3">
      <c r="A1057" s="22">
        <v>2140399</v>
      </c>
      <c r="B1057" s="22" t="s">
        <v>913</v>
      </c>
      <c r="C1057" s="46">
        <v>0</v>
      </c>
    </row>
    <row r="1058" spans="1:3">
      <c r="A1058" s="22">
        <v>21404</v>
      </c>
      <c r="B1058" s="40" t="s">
        <v>914</v>
      </c>
      <c r="C1058" s="46">
        <f>SUM(C1059:C1062)</f>
        <v>0</v>
      </c>
    </row>
    <row r="1059" spans="1:3">
      <c r="A1059" s="22">
        <v>2140401</v>
      </c>
      <c r="B1059" s="22" t="s">
        <v>915</v>
      </c>
      <c r="C1059" s="46">
        <v>0</v>
      </c>
    </row>
    <row r="1060" spans="1:3">
      <c r="A1060" s="22">
        <v>2140402</v>
      </c>
      <c r="B1060" s="22" t="s">
        <v>916</v>
      </c>
      <c r="C1060" s="46">
        <v>0</v>
      </c>
    </row>
    <row r="1061" spans="1:3">
      <c r="A1061" s="22">
        <v>2140403</v>
      </c>
      <c r="B1061" s="22" t="s">
        <v>917</v>
      </c>
      <c r="C1061" s="46">
        <v>0</v>
      </c>
    </row>
    <row r="1062" spans="1:3">
      <c r="A1062" s="22">
        <v>2140499</v>
      </c>
      <c r="B1062" s="22" t="s">
        <v>918</v>
      </c>
      <c r="C1062" s="46">
        <v>0</v>
      </c>
    </row>
    <row r="1063" spans="1:3">
      <c r="A1063" s="22">
        <v>21405</v>
      </c>
      <c r="B1063" s="40" t="s">
        <v>919</v>
      </c>
      <c r="C1063" s="46">
        <f>SUM(C1064:C1069)</f>
        <v>0</v>
      </c>
    </row>
    <row r="1064" spans="1:3">
      <c r="A1064" s="22">
        <v>2140501</v>
      </c>
      <c r="B1064" s="22" t="s">
        <v>96</v>
      </c>
      <c r="C1064" s="46">
        <v>0</v>
      </c>
    </row>
    <row r="1065" spans="1:3">
      <c r="A1065" s="22">
        <v>2140502</v>
      </c>
      <c r="B1065" s="22" t="s">
        <v>97</v>
      </c>
      <c r="C1065" s="46">
        <v>0</v>
      </c>
    </row>
    <row r="1066" spans="1:3">
      <c r="A1066" s="22">
        <v>2140503</v>
      </c>
      <c r="B1066" s="22" t="s">
        <v>98</v>
      </c>
      <c r="C1066" s="46">
        <v>0</v>
      </c>
    </row>
    <row r="1067" spans="1:3">
      <c r="A1067" s="22">
        <v>2140504</v>
      </c>
      <c r="B1067" s="22" t="s">
        <v>905</v>
      </c>
      <c r="C1067" s="46">
        <v>0</v>
      </c>
    </row>
    <row r="1068" spans="1:3">
      <c r="A1068" s="22">
        <v>2140505</v>
      </c>
      <c r="B1068" s="22" t="s">
        <v>920</v>
      </c>
      <c r="C1068" s="46">
        <v>0</v>
      </c>
    </row>
    <row r="1069" spans="1:3">
      <c r="A1069" s="22">
        <v>2140599</v>
      </c>
      <c r="B1069" s="22" t="s">
        <v>921</v>
      </c>
      <c r="C1069" s="46">
        <v>0</v>
      </c>
    </row>
    <row r="1070" spans="1:3">
      <c r="A1070" s="22">
        <v>21406</v>
      </c>
      <c r="B1070" s="40" t="s">
        <v>922</v>
      </c>
      <c r="C1070" s="46">
        <f>SUM(C1071:C1074)</f>
        <v>0</v>
      </c>
    </row>
    <row r="1071" spans="1:3">
      <c r="A1071" s="22">
        <v>2140601</v>
      </c>
      <c r="B1071" s="22" t="s">
        <v>923</v>
      </c>
      <c r="C1071" s="46">
        <v>0</v>
      </c>
    </row>
    <row r="1072" spans="1:3">
      <c r="A1072" s="22">
        <v>2140602</v>
      </c>
      <c r="B1072" s="22" t="s">
        <v>924</v>
      </c>
      <c r="C1072" s="46">
        <v>0</v>
      </c>
    </row>
    <row r="1073" spans="1:3">
      <c r="A1073" s="22">
        <v>2140603</v>
      </c>
      <c r="B1073" s="22" t="s">
        <v>925</v>
      </c>
      <c r="C1073" s="46">
        <v>0</v>
      </c>
    </row>
    <row r="1074" spans="1:3">
      <c r="A1074" s="22">
        <v>2140699</v>
      </c>
      <c r="B1074" s="22" t="s">
        <v>926</v>
      </c>
      <c r="C1074" s="46">
        <v>0</v>
      </c>
    </row>
    <row r="1075" spans="1:3">
      <c r="A1075" s="22">
        <v>21499</v>
      </c>
      <c r="B1075" s="40" t="s">
        <v>927</v>
      </c>
      <c r="C1075" s="46">
        <f>SUM(C1076:C1077)</f>
        <v>0</v>
      </c>
    </row>
    <row r="1076" spans="1:3">
      <c r="A1076" s="22">
        <v>2149901</v>
      </c>
      <c r="B1076" s="22" t="s">
        <v>928</v>
      </c>
      <c r="C1076" s="46">
        <v>0</v>
      </c>
    </row>
    <row r="1077" spans="1:3">
      <c r="A1077" s="22">
        <v>2149999</v>
      </c>
      <c r="B1077" s="22" t="s">
        <v>929</v>
      </c>
      <c r="C1077" s="46">
        <v>0</v>
      </c>
    </row>
    <row r="1078" spans="1:3">
      <c r="A1078" s="22">
        <v>215</v>
      </c>
      <c r="B1078" s="40" t="s">
        <v>930</v>
      </c>
      <c r="C1078" s="46">
        <f>SUM(C1079,C1089,C1105,C1110,C1124,C1133,C1140,C1147)</f>
        <v>599</v>
      </c>
    </row>
    <row r="1079" spans="1:3">
      <c r="A1079" s="22">
        <v>21501</v>
      </c>
      <c r="B1079" s="40" t="s">
        <v>931</v>
      </c>
      <c r="C1079" s="46">
        <f>SUM(C1080:C1088)</f>
        <v>0</v>
      </c>
    </row>
    <row r="1080" spans="1:3">
      <c r="A1080" s="22">
        <v>2150101</v>
      </c>
      <c r="B1080" s="22" t="s">
        <v>96</v>
      </c>
      <c r="C1080" s="46">
        <v>0</v>
      </c>
    </row>
    <row r="1081" spans="1:3">
      <c r="A1081" s="22">
        <v>2150102</v>
      </c>
      <c r="B1081" s="22" t="s">
        <v>97</v>
      </c>
      <c r="C1081" s="46">
        <v>0</v>
      </c>
    </row>
    <row r="1082" spans="1:3">
      <c r="A1082" s="22">
        <v>2150103</v>
      </c>
      <c r="B1082" s="22" t="s">
        <v>98</v>
      </c>
      <c r="C1082" s="46">
        <v>0</v>
      </c>
    </row>
    <row r="1083" spans="1:3">
      <c r="A1083" s="22">
        <v>2150104</v>
      </c>
      <c r="B1083" s="22" t="s">
        <v>932</v>
      </c>
      <c r="C1083" s="46">
        <v>0</v>
      </c>
    </row>
    <row r="1084" spans="1:3">
      <c r="A1084" s="22">
        <v>2150105</v>
      </c>
      <c r="B1084" s="22" t="s">
        <v>933</v>
      </c>
      <c r="C1084" s="46">
        <v>0</v>
      </c>
    </row>
    <row r="1085" spans="1:3">
      <c r="A1085" s="22">
        <v>2150106</v>
      </c>
      <c r="B1085" s="22" t="s">
        <v>934</v>
      </c>
      <c r="C1085" s="46">
        <v>0</v>
      </c>
    </row>
    <row r="1086" spans="1:3">
      <c r="A1086" s="22">
        <v>2150107</v>
      </c>
      <c r="B1086" s="22" t="s">
        <v>935</v>
      </c>
      <c r="C1086" s="46">
        <v>0</v>
      </c>
    </row>
    <row r="1087" spans="1:3">
      <c r="A1087" s="22">
        <v>2150108</v>
      </c>
      <c r="B1087" s="22" t="s">
        <v>936</v>
      </c>
      <c r="C1087" s="46">
        <v>0</v>
      </c>
    </row>
    <row r="1088" spans="1:3">
      <c r="A1088" s="22">
        <v>2150199</v>
      </c>
      <c r="B1088" s="22" t="s">
        <v>937</v>
      </c>
      <c r="C1088" s="46">
        <v>0</v>
      </c>
    </row>
    <row r="1089" spans="1:3">
      <c r="A1089" s="22">
        <v>21502</v>
      </c>
      <c r="B1089" s="40" t="s">
        <v>938</v>
      </c>
      <c r="C1089" s="46">
        <f>SUM(C1090:C1104)</f>
        <v>0</v>
      </c>
    </row>
    <row r="1090" spans="1:3">
      <c r="A1090" s="22">
        <v>2150201</v>
      </c>
      <c r="B1090" s="22" t="s">
        <v>96</v>
      </c>
      <c r="C1090" s="46">
        <v>0</v>
      </c>
    </row>
    <row r="1091" spans="1:3">
      <c r="A1091" s="22">
        <v>2150202</v>
      </c>
      <c r="B1091" s="22" t="s">
        <v>97</v>
      </c>
      <c r="C1091" s="46">
        <v>0</v>
      </c>
    </row>
    <row r="1092" spans="1:3">
      <c r="A1092" s="22">
        <v>2150203</v>
      </c>
      <c r="B1092" s="22" t="s">
        <v>98</v>
      </c>
      <c r="C1092" s="46">
        <v>0</v>
      </c>
    </row>
    <row r="1093" spans="1:3">
      <c r="A1093" s="22">
        <v>2150204</v>
      </c>
      <c r="B1093" s="22" t="s">
        <v>939</v>
      </c>
      <c r="C1093" s="46">
        <v>0</v>
      </c>
    </row>
    <row r="1094" spans="1:3">
      <c r="A1094" s="22">
        <v>2150205</v>
      </c>
      <c r="B1094" s="22" t="s">
        <v>940</v>
      </c>
      <c r="C1094" s="46">
        <v>0</v>
      </c>
    </row>
    <row r="1095" spans="1:3">
      <c r="A1095" s="22">
        <v>2150206</v>
      </c>
      <c r="B1095" s="22" t="s">
        <v>941</v>
      </c>
      <c r="C1095" s="46">
        <v>0</v>
      </c>
    </row>
    <row r="1096" spans="1:3">
      <c r="A1096" s="22">
        <v>2150207</v>
      </c>
      <c r="B1096" s="22" t="s">
        <v>942</v>
      </c>
      <c r="C1096" s="46">
        <v>0</v>
      </c>
    </row>
    <row r="1097" spans="1:3">
      <c r="A1097" s="22">
        <v>2150208</v>
      </c>
      <c r="B1097" s="22" t="s">
        <v>943</v>
      </c>
      <c r="C1097" s="46">
        <v>0</v>
      </c>
    </row>
    <row r="1098" spans="1:3">
      <c r="A1098" s="22">
        <v>2150209</v>
      </c>
      <c r="B1098" s="22" t="s">
        <v>944</v>
      </c>
      <c r="C1098" s="46">
        <v>0</v>
      </c>
    </row>
    <row r="1099" spans="1:3">
      <c r="A1099" s="22">
        <v>2150210</v>
      </c>
      <c r="B1099" s="22" t="s">
        <v>945</v>
      </c>
      <c r="C1099" s="46">
        <v>0</v>
      </c>
    </row>
    <row r="1100" spans="1:3">
      <c r="A1100" s="22">
        <v>2150212</v>
      </c>
      <c r="B1100" s="22" t="s">
        <v>946</v>
      </c>
      <c r="C1100" s="46">
        <v>0</v>
      </c>
    </row>
    <row r="1101" spans="1:3">
      <c r="A1101" s="22">
        <v>2150213</v>
      </c>
      <c r="B1101" s="22" t="s">
        <v>947</v>
      </c>
      <c r="C1101" s="46">
        <v>0</v>
      </c>
    </row>
    <row r="1102" spans="1:3">
      <c r="A1102" s="22">
        <v>2150214</v>
      </c>
      <c r="B1102" s="22" t="s">
        <v>948</v>
      </c>
      <c r="C1102" s="46">
        <v>0</v>
      </c>
    </row>
    <row r="1103" spans="1:3">
      <c r="A1103" s="22">
        <v>2150215</v>
      </c>
      <c r="B1103" s="22" t="s">
        <v>949</v>
      </c>
      <c r="C1103" s="46">
        <v>0</v>
      </c>
    </row>
    <row r="1104" spans="1:3">
      <c r="A1104" s="22">
        <v>2150299</v>
      </c>
      <c r="B1104" s="22" t="s">
        <v>950</v>
      </c>
      <c r="C1104" s="46">
        <v>0</v>
      </c>
    </row>
    <row r="1105" spans="1:3">
      <c r="A1105" s="22">
        <v>21503</v>
      </c>
      <c r="B1105" s="40" t="s">
        <v>951</v>
      </c>
      <c r="C1105" s="46">
        <f>SUM(C1106:C1109)</f>
        <v>0</v>
      </c>
    </row>
    <row r="1106" spans="1:3">
      <c r="A1106" s="22">
        <v>2150301</v>
      </c>
      <c r="B1106" s="22" t="s">
        <v>96</v>
      </c>
      <c r="C1106" s="46">
        <v>0</v>
      </c>
    </row>
    <row r="1107" spans="1:3">
      <c r="A1107" s="22">
        <v>2150302</v>
      </c>
      <c r="B1107" s="22" t="s">
        <v>97</v>
      </c>
      <c r="C1107" s="46">
        <v>0</v>
      </c>
    </row>
    <row r="1108" spans="1:3">
      <c r="A1108" s="22">
        <v>2150303</v>
      </c>
      <c r="B1108" s="22" t="s">
        <v>98</v>
      </c>
      <c r="C1108" s="46">
        <v>0</v>
      </c>
    </row>
    <row r="1109" spans="1:3">
      <c r="A1109" s="22">
        <v>2150399</v>
      </c>
      <c r="B1109" s="22" t="s">
        <v>952</v>
      </c>
      <c r="C1109" s="46">
        <v>0</v>
      </c>
    </row>
    <row r="1110" spans="1:3">
      <c r="A1110" s="22">
        <v>21505</v>
      </c>
      <c r="B1110" s="40" t="s">
        <v>953</v>
      </c>
      <c r="C1110" s="46">
        <f>SUM(C1111:C1123)</f>
        <v>10</v>
      </c>
    </row>
    <row r="1111" spans="1:3">
      <c r="A1111" s="22">
        <v>2150501</v>
      </c>
      <c r="B1111" s="22" t="s">
        <v>96</v>
      </c>
      <c r="C1111" s="46">
        <v>0</v>
      </c>
    </row>
    <row r="1112" spans="1:3">
      <c r="A1112" s="22">
        <v>2150502</v>
      </c>
      <c r="B1112" s="22" t="s">
        <v>97</v>
      </c>
      <c r="C1112" s="46">
        <v>0</v>
      </c>
    </row>
    <row r="1113" spans="1:3">
      <c r="A1113" s="22">
        <v>2150503</v>
      </c>
      <c r="B1113" s="22" t="s">
        <v>98</v>
      </c>
      <c r="C1113" s="46">
        <v>0</v>
      </c>
    </row>
    <row r="1114" spans="1:3">
      <c r="A1114" s="22">
        <v>2150505</v>
      </c>
      <c r="B1114" s="22" t="s">
        <v>954</v>
      </c>
      <c r="C1114" s="46">
        <v>0</v>
      </c>
    </row>
    <row r="1115" spans="1:3">
      <c r="A1115" s="22">
        <v>2150506</v>
      </c>
      <c r="B1115" s="22" t="s">
        <v>955</v>
      </c>
      <c r="C1115" s="46">
        <v>0</v>
      </c>
    </row>
    <row r="1116" spans="1:3">
      <c r="A1116" s="22">
        <v>2150507</v>
      </c>
      <c r="B1116" s="22" t="s">
        <v>956</v>
      </c>
      <c r="C1116" s="46">
        <v>0</v>
      </c>
    </row>
    <row r="1117" spans="1:3">
      <c r="A1117" s="22">
        <v>2150508</v>
      </c>
      <c r="B1117" s="22" t="s">
        <v>957</v>
      </c>
      <c r="C1117" s="46">
        <v>0</v>
      </c>
    </row>
    <row r="1118" spans="1:3">
      <c r="A1118" s="22">
        <v>2150509</v>
      </c>
      <c r="B1118" s="22" t="s">
        <v>958</v>
      </c>
      <c r="C1118" s="46">
        <v>0</v>
      </c>
    </row>
    <row r="1119" spans="1:3">
      <c r="A1119" s="22">
        <v>2150510</v>
      </c>
      <c r="B1119" s="22" t="s">
        <v>959</v>
      </c>
      <c r="C1119" s="46">
        <v>0</v>
      </c>
    </row>
    <row r="1120" spans="1:3">
      <c r="A1120" s="22">
        <v>2150511</v>
      </c>
      <c r="B1120" s="22" t="s">
        <v>960</v>
      </c>
      <c r="C1120" s="46">
        <v>0</v>
      </c>
    </row>
    <row r="1121" spans="1:3">
      <c r="A1121" s="22">
        <v>2150513</v>
      </c>
      <c r="B1121" s="22" t="s">
        <v>905</v>
      </c>
      <c r="C1121" s="46">
        <v>0</v>
      </c>
    </row>
    <row r="1122" spans="1:3">
      <c r="A1122" s="22">
        <v>2150515</v>
      </c>
      <c r="B1122" s="22" t="s">
        <v>961</v>
      </c>
      <c r="C1122" s="46">
        <v>0</v>
      </c>
    </row>
    <row r="1123" spans="1:3">
      <c r="A1123" s="22">
        <v>2150599</v>
      </c>
      <c r="B1123" s="22" t="s">
        <v>962</v>
      </c>
      <c r="C1123" s="46">
        <v>10</v>
      </c>
    </row>
    <row r="1124" spans="1:3">
      <c r="A1124" s="22">
        <v>21506</v>
      </c>
      <c r="B1124" s="40" t="s">
        <v>963</v>
      </c>
      <c r="C1124" s="46">
        <f>SUM(C1125:C1132)</f>
        <v>236</v>
      </c>
    </row>
    <row r="1125" spans="1:3">
      <c r="A1125" s="22">
        <v>2150601</v>
      </c>
      <c r="B1125" s="22" t="s">
        <v>96</v>
      </c>
      <c r="C1125" s="46">
        <v>211</v>
      </c>
    </row>
    <row r="1126" spans="1:3">
      <c r="A1126" s="22">
        <v>2150602</v>
      </c>
      <c r="B1126" s="22" t="s">
        <v>97</v>
      </c>
      <c r="C1126" s="46">
        <v>0</v>
      </c>
    </row>
    <row r="1127" spans="1:3">
      <c r="A1127" s="22">
        <v>2150603</v>
      </c>
      <c r="B1127" s="22" t="s">
        <v>98</v>
      </c>
      <c r="C1127" s="46">
        <v>0</v>
      </c>
    </row>
    <row r="1128" spans="1:3">
      <c r="A1128" s="22">
        <v>2150604</v>
      </c>
      <c r="B1128" s="22" t="s">
        <v>964</v>
      </c>
      <c r="C1128" s="46">
        <v>0</v>
      </c>
    </row>
    <row r="1129" spans="1:3">
      <c r="A1129" s="22">
        <v>2150605</v>
      </c>
      <c r="B1129" s="22" t="s">
        <v>965</v>
      </c>
      <c r="C1129" s="46">
        <v>0</v>
      </c>
    </row>
    <row r="1130" spans="1:3">
      <c r="A1130" s="22">
        <v>2150606</v>
      </c>
      <c r="B1130" s="22" t="s">
        <v>966</v>
      </c>
      <c r="C1130" s="46">
        <v>0</v>
      </c>
    </row>
    <row r="1131" spans="1:3">
      <c r="A1131" s="22">
        <v>2150607</v>
      </c>
      <c r="B1131" s="22" t="s">
        <v>967</v>
      </c>
      <c r="C1131" s="46">
        <v>0</v>
      </c>
    </row>
    <row r="1132" spans="1:3">
      <c r="A1132" s="22">
        <v>2150699</v>
      </c>
      <c r="B1132" s="22" t="s">
        <v>968</v>
      </c>
      <c r="C1132" s="46">
        <v>25</v>
      </c>
    </row>
    <row r="1133" spans="1:3">
      <c r="A1133" s="22">
        <v>21507</v>
      </c>
      <c r="B1133" s="40" t="s">
        <v>969</v>
      </c>
      <c r="C1133" s="46">
        <f>SUM(C1134:C1139)</f>
        <v>0</v>
      </c>
    </row>
    <row r="1134" spans="1:3">
      <c r="A1134" s="22">
        <v>2150701</v>
      </c>
      <c r="B1134" s="22" t="s">
        <v>96</v>
      </c>
      <c r="C1134" s="46">
        <v>0</v>
      </c>
    </row>
    <row r="1135" spans="1:3">
      <c r="A1135" s="22">
        <v>2150702</v>
      </c>
      <c r="B1135" s="22" t="s">
        <v>97</v>
      </c>
      <c r="C1135" s="46">
        <v>0</v>
      </c>
    </row>
    <row r="1136" spans="1:3">
      <c r="A1136" s="22">
        <v>2150703</v>
      </c>
      <c r="B1136" s="22" t="s">
        <v>98</v>
      </c>
      <c r="C1136" s="46">
        <v>0</v>
      </c>
    </row>
    <row r="1137" spans="1:3">
      <c r="A1137" s="22">
        <v>2150704</v>
      </c>
      <c r="B1137" s="22" t="s">
        <v>970</v>
      </c>
      <c r="C1137" s="46">
        <v>0</v>
      </c>
    </row>
    <row r="1138" spans="1:3">
      <c r="A1138" s="22">
        <v>2150705</v>
      </c>
      <c r="B1138" s="22" t="s">
        <v>971</v>
      </c>
      <c r="C1138" s="46">
        <v>0</v>
      </c>
    </row>
    <row r="1139" spans="1:3">
      <c r="A1139" s="22">
        <v>2150799</v>
      </c>
      <c r="B1139" s="22" t="s">
        <v>972</v>
      </c>
      <c r="C1139" s="46">
        <v>0</v>
      </c>
    </row>
    <row r="1140" spans="1:3">
      <c r="A1140" s="22">
        <v>21508</v>
      </c>
      <c r="B1140" s="40" t="s">
        <v>973</v>
      </c>
      <c r="C1140" s="46">
        <f>SUM(C1141:C1146)</f>
        <v>243</v>
      </c>
    </row>
    <row r="1141" spans="1:3">
      <c r="A1141" s="22">
        <v>2150801</v>
      </c>
      <c r="B1141" s="22" t="s">
        <v>96</v>
      </c>
      <c r="C1141" s="46">
        <v>0</v>
      </c>
    </row>
    <row r="1142" spans="1:3">
      <c r="A1142" s="22">
        <v>2150802</v>
      </c>
      <c r="B1142" s="22" t="s">
        <v>97</v>
      </c>
      <c r="C1142" s="46">
        <v>0</v>
      </c>
    </row>
    <row r="1143" spans="1:3">
      <c r="A1143" s="22">
        <v>2150803</v>
      </c>
      <c r="B1143" s="22" t="s">
        <v>98</v>
      </c>
      <c r="C1143" s="46">
        <v>0</v>
      </c>
    </row>
    <row r="1144" spans="1:3">
      <c r="A1144" s="22">
        <v>2150804</v>
      </c>
      <c r="B1144" s="22" t="s">
        <v>974</v>
      </c>
      <c r="C1144" s="46">
        <v>0</v>
      </c>
    </row>
    <row r="1145" spans="1:3">
      <c r="A1145" s="22">
        <v>2150805</v>
      </c>
      <c r="B1145" s="22" t="s">
        <v>975</v>
      </c>
      <c r="C1145" s="46">
        <v>208</v>
      </c>
    </row>
    <row r="1146" spans="1:3">
      <c r="A1146" s="22">
        <v>2150899</v>
      </c>
      <c r="B1146" s="22" t="s">
        <v>976</v>
      </c>
      <c r="C1146" s="46">
        <v>35</v>
      </c>
    </row>
    <row r="1147" spans="1:3">
      <c r="A1147" s="22">
        <v>21599</v>
      </c>
      <c r="B1147" s="40" t="s">
        <v>977</v>
      </c>
      <c r="C1147" s="46">
        <f>SUM(C1148:C1153)</f>
        <v>110</v>
      </c>
    </row>
    <row r="1148" spans="1:3">
      <c r="A1148" s="22">
        <v>2159901</v>
      </c>
      <c r="B1148" s="22" t="s">
        <v>978</v>
      </c>
      <c r="C1148" s="46">
        <v>0</v>
      </c>
    </row>
    <row r="1149" spans="1:3">
      <c r="A1149" s="22">
        <v>2159902</v>
      </c>
      <c r="B1149" s="22" t="s">
        <v>979</v>
      </c>
      <c r="C1149" s="46">
        <v>0</v>
      </c>
    </row>
    <row r="1150" spans="1:3">
      <c r="A1150" s="22">
        <v>2159904</v>
      </c>
      <c r="B1150" s="22" t="s">
        <v>980</v>
      </c>
      <c r="C1150" s="46">
        <v>0</v>
      </c>
    </row>
    <row r="1151" spans="1:3">
      <c r="A1151" s="22">
        <v>2159905</v>
      </c>
      <c r="B1151" s="22" t="s">
        <v>981</v>
      </c>
      <c r="C1151" s="46">
        <v>0</v>
      </c>
    </row>
    <row r="1152" spans="1:3">
      <c r="A1152" s="22">
        <v>2159906</v>
      </c>
      <c r="B1152" s="22" t="s">
        <v>982</v>
      </c>
      <c r="C1152" s="46">
        <v>0</v>
      </c>
    </row>
    <row r="1153" spans="1:3">
      <c r="A1153" s="22">
        <v>2159999</v>
      </c>
      <c r="B1153" s="22" t="s">
        <v>983</v>
      </c>
      <c r="C1153" s="46">
        <v>110</v>
      </c>
    </row>
    <row r="1154" spans="1:3">
      <c r="A1154" s="22">
        <v>216</v>
      </c>
      <c r="B1154" s="40" t="s">
        <v>984</v>
      </c>
      <c r="C1154" s="46">
        <f>SUM(C1155,C1165,C1172,C1178)</f>
        <v>187</v>
      </c>
    </row>
    <row r="1155" spans="1:3">
      <c r="A1155" s="22">
        <v>21602</v>
      </c>
      <c r="B1155" s="40" t="s">
        <v>985</v>
      </c>
      <c r="C1155" s="46">
        <f>SUM(C1156:C1164)</f>
        <v>187</v>
      </c>
    </row>
    <row r="1156" spans="1:3">
      <c r="A1156" s="22">
        <v>2160201</v>
      </c>
      <c r="B1156" s="22" t="s">
        <v>96</v>
      </c>
      <c r="C1156" s="46">
        <v>64</v>
      </c>
    </row>
    <row r="1157" spans="1:3">
      <c r="A1157" s="22">
        <v>2160202</v>
      </c>
      <c r="B1157" s="22" t="s">
        <v>97</v>
      </c>
      <c r="C1157" s="46">
        <v>0</v>
      </c>
    </row>
    <row r="1158" spans="1:3">
      <c r="A1158" s="22">
        <v>2160203</v>
      </c>
      <c r="B1158" s="22" t="s">
        <v>98</v>
      </c>
      <c r="C1158" s="46">
        <v>0</v>
      </c>
    </row>
    <row r="1159" spans="1:3">
      <c r="A1159" s="22">
        <v>2160216</v>
      </c>
      <c r="B1159" s="22" t="s">
        <v>986</v>
      </c>
      <c r="C1159" s="46">
        <v>0</v>
      </c>
    </row>
    <row r="1160" spans="1:3">
      <c r="A1160" s="22">
        <v>2160217</v>
      </c>
      <c r="B1160" s="22" t="s">
        <v>987</v>
      </c>
      <c r="C1160" s="46">
        <v>0</v>
      </c>
    </row>
    <row r="1161" spans="1:3">
      <c r="A1161" s="22">
        <v>2160218</v>
      </c>
      <c r="B1161" s="22" t="s">
        <v>988</v>
      </c>
      <c r="C1161" s="46">
        <v>0</v>
      </c>
    </row>
    <row r="1162" spans="1:3">
      <c r="A1162" s="22">
        <v>2160219</v>
      </c>
      <c r="B1162" s="22" t="s">
        <v>989</v>
      </c>
      <c r="C1162" s="46">
        <v>0</v>
      </c>
    </row>
    <row r="1163" spans="1:3">
      <c r="A1163" s="22">
        <v>2160250</v>
      </c>
      <c r="B1163" s="22" t="s">
        <v>105</v>
      </c>
      <c r="C1163" s="46">
        <v>0</v>
      </c>
    </row>
    <row r="1164" spans="1:3">
      <c r="A1164" s="22">
        <v>2160299</v>
      </c>
      <c r="B1164" s="22" t="s">
        <v>990</v>
      </c>
      <c r="C1164" s="46">
        <v>123</v>
      </c>
    </row>
    <row r="1165" spans="1:3">
      <c r="A1165" s="22">
        <v>21605</v>
      </c>
      <c r="B1165" s="40" t="s">
        <v>991</v>
      </c>
      <c r="C1165" s="46">
        <f>SUM(C1166:C1171)</f>
        <v>0</v>
      </c>
    </row>
    <row r="1166" spans="1:3">
      <c r="A1166" s="22">
        <v>2160501</v>
      </c>
      <c r="B1166" s="22" t="s">
        <v>96</v>
      </c>
      <c r="C1166" s="46">
        <v>0</v>
      </c>
    </row>
    <row r="1167" spans="1:3">
      <c r="A1167" s="22">
        <v>2160502</v>
      </c>
      <c r="B1167" s="22" t="s">
        <v>97</v>
      </c>
      <c r="C1167" s="46">
        <v>0</v>
      </c>
    </row>
    <row r="1168" spans="1:3">
      <c r="A1168" s="22">
        <v>2160503</v>
      </c>
      <c r="B1168" s="22" t="s">
        <v>98</v>
      </c>
      <c r="C1168" s="46">
        <v>0</v>
      </c>
    </row>
    <row r="1169" spans="1:3">
      <c r="A1169" s="22">
        <v>2160504</v>
      </c>
      <c r="B1169" s="22" t="s">
        <v>992</v>
      </c>
      <c r="C1169" s="46">
        <v>0</v>
      </c>
    </row>
    <row r="1170" spans="1:3">
      <c r="A1170" s="22">
        <v>2160505</v>
      </c>
      <c r="B1170" s="22" t="s">
        <v>993</v>
      </c>
      <c r="C1170" s="46">
        <v>0</v>
      </c>
    </row>
    <row r="1171" spans="1:3">
      <c r="A1171" s="22">
        <v>2160599</v>
      </c>
      <c r="B1171" s="22" t="s">
        <v>994</v>
      </c>
      <c r="C1171" s="46">
        <v>0</v>
      </c>
    </row>
    <row r="1172" spans="1:3">
      <c r="A1172" s="22">
        <v>21606</v>
      </c>
      <c r="B1172" s="40" t="s">
        <v>995</v>
      </c>
      <c r="C1172" s="46">
        <f>SUM(C1173:C1177)</f>
        <v>0</v>
      </c>
    </row>
    <row r="1173" spans="1:3">
      <c r="A1173" s="22">
        <v>2160601</v>
      </c>
      <c r="B1173" s="22" t="s">
        <v>96</v>
      </c>
      <c r="C1173" s="46">
        <v>0</v>
      </c>
    </row>
    <row r="1174" spans="1:3">
      <c r="A1174" s="22">
        <v>2160602</v>
      </c>
      <c r="B1174" s="22" t="s">
        <v>97</v>
      </c>
      <c r="C1174" s="46">
        <v>0</v>
      </c>
    </row>
    <row r="1175" spans="1:3">
      <c r="A1175" s="22">
        <v>2160603</v>
      </c>
      <c r="B1175" s="22" t="s">
        <v>98</v>
      </c>
      <c r="C1175" s="46">
        <v>0</v>
      </c>
    </row>
    <row r="1176" spans="1:3">
      <c r="A1176" s="22">
        <v>2160607</v>
      </c>
      <c r="B1176" s="22" t="s">
        <v>996</v>
      </c>
      <c r="C1176" s="46">
        <v>0</v>
      </c>
    </row>
    <row r="1177" spans="1:3">
      <c r="A1177" s="22">
        <v>2160699</v>
      </c>
      <c r="B1177" s="22" t="s">
        <v>997</v>
      </c>
      <c r="C1177" s="46">
        <v>0</v>
      </c>
    </row>
    <row r="1178" spans="1:3">
      <c r="A1178" s="22">
        <v>21699</v>
      </c>
      <c r="B1178" s="40" t="s">
        <v>998</v>
      </c>
      <c r="C1178" s="46">
        <f>SUM(C1179:C1180)</f>
        <v>0</v>
      </c>
    </row>
    <row r="1179" spans="1:3">
      <c r="A1179" s="22">
        <v>2169901</v>
      </c>
      <c r="B1179" s="22" t="s">
        <v>999</v>
      </c>
      <c r="C1179" s="46">
        <v>0</v>
      </c>
    </row>
    <row r="1180" spans="1:3">
      <c r="A1180" s="22">
        <v>2169999</v>
      </c>
      <c r="B1180" s="22" t="s">
        <v>1000</v>
      </c>
      <c r="C1180" s="46">
        <v>0</v>
      </c>
    </row>
    <row r="1181" spans="1:3">
      <c r="A1181" s="22">
        <v>217</v>
      </c>
      <c r="B1181" s="40" t="s">
        <v>1001</v>
      </c>
      <c r="C1181" s="46">
        <f>SUM(C1182,C1189,C1199,C1205,C1208)</f>
        <v>0</v>
      </c>
    </row>
    <row r="1182" spans="1:3">
      <c r="A1182" s="22">
        <v>21701</v>
      </c>
      <c r="B1182" s="40" t="s">
        <v>1002</v>
      </c>
      <c r="C1182" s="46">
        <f>SUM(C1183:C1188)</f>
        <v>0</v>
      </c>
    </row>
    <row r="1183" spans="1:3">
      <c r="A1183" s="22">
        <v>2170101</v>
      </c>
      <c r="B1183" s="22" t="s">
        <v>96</v>
      </c>
      <c r="C1183" s="46">
        <v>0</v>
      </c>
    </row>
    <row r="1184" spans="1:3">
      <c r="A1184" s="22">
        <v>2170102</v>
      </c>
      <c r="B1184" s="22" t="s">
        <v>97</v>
      </c>
      <c r="C1184" s="46">
        <v>0</v>
      </c>
    </row>
    <row r="1185" spans="1:3">
      <c r="A1185" s="22">
        <v>2170103</v>
      </c>
      <c r="B1185" s="22" t="s">
        <v>98</v>
      </c>
      <c r="C1185" s="46">
        <v>0</v>
      </c>
    </row>
    <row r="1186" spans="1:3">
      <c r="A1186" s="22">
        <v>2170104</v>
      </c>
      <c r="B1186" s="22" t="s">
        <v>1003</v>
      </c>
      <c r="C1186" s="46">
        <v>0</v>
      </c>
    </row>
    <row r="1187" spans="1:3">
      <c r="A1187" s="22">
        <v>2170150</v>
      </c>
      <c r="B1187" s="22" t="s">
        <v>105</v>
      </c>
      <c r="C1187" s="46">
        <v>0</v>
      </c>
    </row>
    <row r="1188" spans="1:3">
      <c r="A1188" s="22">
        <v>2170199</v>
      </c>
      <c r="B1188" s="22" t="s">
        <v>1004</v>
      </c>
      <c r="C1188" s="46">
        <v>0</v>
      </c>
    </row>
    <row r="1189" spans="1:3">
      <c r="A1189" s="22">
        <v>21702</v>
      </c>
      <c r="B1189" s="40" t="s">
        <v>1005</v>
      </c>
      <c r="C1189" s="46">
        <f>SUM(C1190:C1198)</f>
        <v>0</v>
      </c>
    </row>
    <row r="1190" spans="1:3">
      <c r="A1190" s="22">
        <v>2170201</v>
      </c>
      <c r="B1190" s="22" t="s">
        <v>1006</v>
      </c>
      <c r="C1190" s="46">
        <v>0</v>
      </c>
    </row>
    <row r="1191" spans="1:3">
      <c r="A1191" s="22">
        <v>2170202</v>
      </c>
      <c r="B1191" s="22" t="s">
        <v>1007</v>
      </c>
      <c r="C1191" s="46">
        <v>0</v>
      </c>
    </row>
    <row r="1192" spans="1:3">
      <c r="A1192" s="22">
        <v>2170203</v>
      </c>
      <c r="B1192" s="22" t="s">
        <v>1008</v>
      </c>
      <c r="C1192" s="46">
        <v>0</v>
      </c>
    </row>
    <row r="1193" spans="1:3">
      <c r="A1193" s="22">
        <v>2170204</v>
      </c>
      <c r="B1193" s="22" t="s">
        <v>1009</v>
      </c>
      <c r="C1193" s="46">
        <v>0</v>
      </c>
    </row>
    <row r="1194" spans="1:3">
      <c r="A1194" s="22">
        <v>2170205</v>
      </c>
      <c r="B1194" s="22" t="s">
        <v>1010</v>
      </c>
      <c r="C1194" s="46">
        <v>0</v>
      </c>
    </row>
    <row r="1195" spans="1:3">
      <c r="A1195" s="22">
        <v>2170206</v>
      </c>
      <c r="B1195" s="22" t="s">
        <v>1011</v>
      </c>
      <c r="C1195" s="46">
        <v>0</v>
      </c>
    </row>
    <row r="1196" spans="1:3">
      <c r="A1196" s="22">
        <v>2170207</v>
      </c>
      <c r="B1196" s="22" t="s">
        <v>1012</v>
      </c>
      <c r="C1196" s="46">
        <v>0</v>
      </c>
    </row>
    <row r="1197" spans="1:3">
      <c r="A1197" s="22">
        <v>2170208</v>
      </c>
      <c r="B1197" s="22" t="s">
        <v>1013</v>
      </c>
      <c r="C1197" s="46">
        <v>0</v>
      </c>
    </row>
    <row r="1198" spans="1:3">
      <c r="A1198" s="22">
        <v>2170299</v>
      </c>
      <c r="B1198" s="22" t="s">
        <v>1014</v>
      </c>
      <c r="C1198" s="46">
        <v>0</v>
      </c>
    </row>
    <row r="1199" spans="1:3">
      <c r="A1199" s="22">
        <v>21703</v>
      </c>
      <c r="B1199" s="40" t="s">
        <v>1015</v>
      </c>
      <c r="C1199" s="46">
        <f>SUM(C1200:C1204)</f>
        <v>0</v>
      </c>
    </row>
    <row r="1200" spans="1:3">
      <c r="A1200" s="22">
        <v>2170301</v>
      </c>
      <c r="B1200" s="22" t="s">
        <v>1016</v>
      </c>
      <c r="C1200" s="46">
        <v>0</v>
      </c>
    </row>
    <row r="1201" spans="1:3">
      <c r="A1201" s="22">
        <v>2170302</v>
      </c>
      <c r="B1201" s="22" t="s">
        <v>1017</v>
      </c>
      <c r="C1201" s="46">
        <v>0</v>
      </c>
    </row>
    <row r="1202" spans="1:3">
      <c r="A1202" s="22">
        <v>2170303</v>
      </c>
      <c r="B1202" s="22" t="s">
        <v>1018</v>
      </c>
      <c r="C1202" s="46">
        <v>0</v>
      </c>
    </row>
    <row r="1203" spans="1:3">
      <c r="A1203" s="22">
        <v>2170304</v>
      </c>
      <c r="B1203" s="22" t="s">
        <v>1019</v>
      </c>
      <c r="C1203" s="46">
        <v>0</v>
      </c>
    </row>
    <row r="1204" spans="1:3">
      <c r="A1204" s="22">
        <v>2170399</v>
      </c>
      <c r="B1204" s="22" t="s">
        <v>1020</v>
      </c>
      <c r="C1204" s="46">
        <v>0</v>
      </c>
    </row>
    <row r="1205" spans="1:3">
      <c r="A1205" s="22">
        <v>21704</v>
      </c>
      <c r="B1205" s="40" t="s">
        <v>1021</v>
      </c>
      <c r="C1205" s="46">
        <f>SUM(C1206:C1207)</f>
        <v>0</v>
      </c>
    </row>
    <row r="1206" spans="1:3">
      <c r="A1206" s="22">
        <v>2170401</v>
      </c>
      <c r="B1206" s="22" t="s">
        <v>1022</v>
      </c>
      <c r="C1206" s="46">
        <v>0</v>
      </c>
    </row>
    <row r="1207" spans="1:3">
      <c r="A1207" s="22">
        <v>2170499</v>
      </c>
      <c r="B1207" s="22" t="s">
        <v>1023</v>
      </c>
      <c r="C1207" s="46">
        <v>0</v>
      </c>
    </row>
    <row r="1208" spans="1:3">
      <c r="A1208" s="22">
        <v>21799</v>
      </c>
      <c r="B1208" s="40" t="s">
        <v>1024</v>
      </c>
      <c r="C1208" s="46">
        <f>C1209</f>
        <v>0</v>
      </c>
    </row>
    <row r="1209" spans="1:3">
      <c r="A1209" s="22">
        <v>2179901</v>
      </c>
      <c r="B1209" s="22" t="s">
        <v>1025</v>
      </c>
      <c r="C1209" s="46">
        <v>0</v>
      </c>
    </row>
    <row r="1210" spans="1:3">
      <c r="A1210" s="22">
        <v>219</v>
      </c>
      <c r="B1210" s="40" t="s">
        <v>1026</v>
      </c>
      <c r="C1210" s="46">
        <f>SUM(C1211:C1219)</f>
        <v>0</v>
      </c>
    </row>
    <row r="1211" spans="1:3">
      <c r="A1211" s="22">
        <v>21901</v>
      </c>
      <c r="B1211" s="40" t="s">
        <v>1027</v>
      </c>
      <c r="C1211" s="46">
        <v>0</v>
      </c>
    </row>
    <row r="1212" spans="1:3">
      <c r="A1212" s="22">
        <v>21902</v>
      </c>
      <c r="B1212" s="40" t="s">
        <v>1028</v>
      </c>
      <c r="C1212" s="46">
        <v>0</v>
      </c>
    </row>
    <row r="1213" spans="1:3">
      <c r="A1213" s="22">
        <v>21903</v>
      </c>
      <c r="B1213" s="40" t="s">
        <v>1029</v>
      </c>
      <c r="C1213" s="46">
        <v>0</v>
      </c>
    </row>
    <row r="1214" spans="1:3">
      <c r="A1214" s="22">
        <v>21904</v>
      </c>
      <c r="B1214" s="40" t="s">
        <v>1030</v>
      </c>
      <c r="C1214" s="46">
        <v>0</v>
      </c>
    </row>
    <row r="1215" spans="1:3">
      <c r="A1215" s="22">
        <v>21905</v>
      </c>
      <c r="B1215" s="40" t="s">
        <v>1031</v>
      </c>
      <c r="C1215" s="46">
        <v>0</v>
      </c>
    </row>
    <row r="1216" spans="1:3">
      <c r="A1216" s="22">
        <v>21906</v>
      </c>
      <c r="B1216" s="40" t="s">
        <v>768</v>
      </c>
      <c r="C1216" s="46">
        <v>0</v>
      </c>
    </row>
    <row r="1217" spans="1:3">
      <c r="A1217" s="22">
        <v>21907</v>
      </c>
      <c r="B1217" s="40" t="s">
        <v>1032</v>
      </c>
      <c r="C1217" s="46">
        <v>0</v>
      </c>
    </row>
    <row r="1218" spans="1:3">
      <c r="A1218" s="22">
        <v>21908</v>
      </c>
      <c r="B1218" s="40" t="s">
        <v>1033</v>
      </c>
      <c r="C1218" s="46">
        <v>0</v>
      </c>
    </row>
    <row r="1219" spans="1:3">
      <c r="A1219" s="22">
        <v>21999</v>
      </c>
      <c r="B1219" s="40" t="s">
        <v>1034</v>
      </c>
      <c r="C1219" s="46">
        <v>0</v>
      </c>
    </row>
    <row r="1220" spans="1:3">
      <c r="A1220" s="22">
        <v>220</v>
      </c>
      <c r="B1220" s="40" t="s">
        <v>1035</v>
      </c>
      <c r="C1220" s="46">
        <f>SUM(C1221,C1241,C1260,C1269,C1282,C1297)</f>
        <v>1823</v>
      </c>
    </row>
    <row r="1221" spans="1:3">
      <c r="A1221" s="22">
        <v>22001</v>
      </c>
      <c r="B1221" s="40" t="s">
        <v>1036</v>
      </c>
      <c r="C1221" s="46">
        <f>SUM(C1222:C1240)</f>
        <v>1811</v>
      </c>
    </row>
    <row r="1222" spans="1:3">
      <c r="A1222" s="22">
        <v>2200101</v>
      </c>
      <c r="B1222" s="22" t="s">
        <v>96</v>
      </c>
      <c r="C1222" s="46">
        <v>257</v>
      </c>
    </row>
    <row r="1223" spans="1:3">
      <c r="A1223" s="22">
        <v>2200102</v>
      </c>
      <c r="B1223" s="22" t="s">
        <v>97</v>
      </c>
      <c r="C1223" s="46">
        <v>0</v>
      </c>
    </row>
    <row r="1224" spans="1:3">
      <c r="A1224" s="22">
        <v>2200103</v>
      </c>
      <c r="B1224" s="22" t="s">
        <v>98</v>
      </c>
      <c r="C1224" s="46">
        <v>0</v>
      </c>
    </row>
    <row r="1225" spans="1:3">
      <c r="A1225" s="22">
        <v>2200104</v>
      </c>
      <c r="B1225" s="22" t="s">
        <v>1037</v>
      </c>
      <c r="C1225" s="46">
        <v>0</v>
      </c>
    </row>
    <row r="1226" spans="1:3">
      <c r="A1226" s="22">
        <v>2200105</v>
      </c>
      <c r="B1226" s="22" t="s">
        <v>1038</v>
      </c>
      <c r="C1226" s="46">
        <v>0</v>
      </c>
    </row>
    <row r="1227" spans="1:3">
      <c r="A1227" s="22">
        <v>2200106</v>
      </c>
      <c r="B1227" s="22" t="s">
        <v>1039</v>
      </c>
      <c r="C1227" s="46">
        <v>25</v>
      </c>
    </row>
    <row r="1228" spans="1:3">
      <c r="A1228" s="22">
        <v>2200107</v>
      </c>
      <c r="B1228" s="22" t="s">
        <v>1040</v>
      </c>
      <c r="C1228" s="46">
        <v>0</v>
      </c>
    </row>
    <row r="1229" spans="1:3">
      <c r="A1229" s="22">
        <v>2200108</v>
      </c>
      <c r="B1229" s="22" t="s">
        <v>1041</v>
      </c>
      <c r="C1229" s="46">
        <v>0</v>
      </c>
    </row>
    <row r="1230" spans="1:3">
      <c r="A1230" s="22">
        <v>2200109</v>
      </c>
      <c r="B1230" s="22" t="s">
        <v>1042</v>
      </c>
      <c r="C1230" s="46">
        <v>10</v>
      </c>
    </row>
    <row r="1231" spans="1:3">
      <c r="A1231" s="22">
        <v>2200110</v>
      </c>
      <c r="B1231" s="22" t="s">
        <v>1043</v>
      </c>
      <c r="C1231" s="46">
        <v>172</v>
      </c>
    </row>
    <row r="1232" spans="1:3">
      <c r="A1232" s="22">
        <v>2200111</v>
      </c>
      <c r="B1232" s="22" t="s">
        <v>1044</v>
      </c>
      <c r="C1232" s="46">
        <v>22</v>
      </c>
    </row>
    <row r="1233" spans="1:3">
      <c r="A1233" s="22">
        <v>2200112</v>
      </c>
      <c r="B1233" s="22" t="s">
        <v>1045</v>
      </c>
      <c r="C1233" s="46">
        <v>0</v>
      </c>
    </row>
    <row r="1234" spans="1:3">
      <c r="A1234" s="22">
        <v>2200113</v>
      </c>
      <c r="B1234" s="22" t="s">
        <v>1046</v>
      </c>
      <c r="C1234" s="46">
        <v>0</v>
      </c>
    </row>
    <row r="1235" spans="1:3">
      <c r="A1235" s="22">
        <v>2200114</v>
      </c>
      <c r="B1235" s="22" t="s">
        <v>1047</v>
      </c>
      <c r="C1235" s="46">
        <v>212</v>
      </c>
    </row>
    <row r="1236" spans="1:3">
      <c r="A1236" s="22">
        <v>2200115</v>
      </c>
      <c r="B1236" s="22" t="s">
        <v>1048</v>
      </c>
      <c r="C1236" s="46">
        <v>0</v>
      </c>
    </row>
    <row r="1237" spans="1:3">
      <c r="A1237" s="22">
        <v>2200116</v>
      </c>
      <c r="B1237" s="22" t="s">
        <v>1049</v>
      </c>
      <c r="C1237" s="46">
        <v>0</v>
      </c>
    </row>
    <row r="1238" spans="1:3">
      <c r="A1238" s="22">
        <v>2200119</v>
      </c>
      <c r="B1238" s="22" t="s">
        <v>1050</v>
      </c>
      <c r="C1238" s="46">
        <v>0</v>
      </c>
    </row>
    <row r="1239" spans="1:3">
      <c r="A1239" s="22">
        <v>2200150</v>
      </c>
      <c r="B1239" s="22" t="s">
        <v>105</v>
      </c>
      <c r="C1239" s="46">
        <v>0</v>
      </c>
    </row>
    <row r="1240" spans="1:3">
      <c r="A1240" s="22">
        <v>2200199</v>
      </c>
      <c r="B1240" s="22" t="s">
        <v>1051</v>
      </c>
      <c r="C1240" s="46">
        <v>1113</v>
      </c>
    </row>
    <row r="1241" spans="1:3">
      <c r="A1241" s="22">
        <v>22002</v>
      </c>
      <c r="B1241" s="40" t="s">
        <v>1052</v>
      </c>
      <c r="C1241" s="46">
        <f>SUM(C1242:C1259)</f>
        <v>0</v>
      </c>
    </row>
    <row r="1242" spans="1:3">
      <c r="A1242" s="22">
        <v>2200201</v>
      </c>
      <c r="B1242" s="22" t="s">
        <v>96</v>
      </c>
      <c r="C1242" s="46">
        <v>0</v>
      </c>
    </row>
    <row r="1243" spans="1:3">
      <c r="A1243" s="22">
        <v>2200202</v>
      </c>
      <c r="B1243" s="22" t="s">
        <v>97</v>
      </c>
      <c r="C1243" s="46">
        <v>0</v>
      </c>
    </row>
    <row r="1244" spans="1:3">
      <c r="A1244" s="22">
        <v>2200203</v>
      </c>
      <c r="B1244" s="22" t="s">
        <v>98</v>
      </c>
      <c r="C1244" s="46">
        <v>0</v>
      </c>
    </row>
    <row r="1245" spans="1:3">
      <c r="A1245" s="22">
        <v>2200204</v>
      </c>
      <c r="B1245" s="22" t="s">
        <v>1053</v>
      </c>
      <c r="C1245" s="46">
        <v>0</v>
      </c>
    </row>
    <row r="1246" spans="1:3">
      <c r="A1246" s="22">
        <v>2200205</v>
      </c>
      <c r="B1246" s="22" t="s">
        <v>1054</v>
      </c>
      <c r="C1246" s="46">
        <v>0</v>
      </c>
    </row>
    <row r="1247" spans="1:3">
      <c r="A1247" s="22">
        <v>2200206</v>
      </c>
      <c r="B1247" s="22" t="s">
        <v>1055</v>
      </c>
      <c r="C1247" s="46">
        <v>0</v>
      </c>
    </row>
    <row r="1248" spans="1:3">
      <c r="A1248" s="22">
        <v>2200207</v>
      </c>
      <c r="B1248" s="22" t="s">
        <v>1056</v>
      </c>
      <c r="C1248" s="46">
        <v>0</v>
      </c>
    </row>
    <row r="1249" spans="1:3">
      <c r="A1249" s="22">
        <v>2200208</v>
      </c>
      <c r="B1249" s="22" t="s">
        <v>1057</v>
      </c>
      <c r="C1249" s="46">
        <v>0</v>
      </c>
    </row>
    <row r="1250" spans="1:3">
      <c r="A1250" s="22">
        <v>2200209</v>
      </c>
      <c r="B1250" s="22" t="s">
        <v>1058</v>
      </c>
      <c r="C1250" s="46">
        <v>0</v>
      </c>
    </row>
    <row r="1251" spans="1:3">
      <c r="A1251" s="22">
        <v>2200210</v>
      </c>
      <c r="B1251" s="22" t="s">
        <v>1059</v>
      </c>
      <c r="C1251" s="46">
        <v>0</v>
      </c>
    </row>
    <row r="1252" spans="1:3">
      <c r="A1252" s="22">
        <v>2200211</v>
      </c>
      <c r="B1252" s="22" t="s">
        <v>1060</v>
      </c>
      <c r="C1252" s="46">
        <v>0</v>
      </c>
    </row>
    <row r="1253" spans="1:3">
      <c r="A1253" s="22">
        <v>2200212</v>
      </c>
      <c r="B1253" s="22" t="s">
        <v>1061</v>
      </c>
      <c r="C1253" s="46">
        <v>0</v>
      </c>
    </row>
    <row r="1254" spans="1:3">
      <c r="A1254" s="22">
        <v>2200213</v>
      </c>
      <c r="B1254" s="22" t="s">
        <v>1062</v>
      </c>
      <c r="C1254" s="46">
        <v>0</v>
      </c>
    </row>
    <row r="1255" spans="1:3">
      <c r="A1255" s="22">
        <v>2200215</v>
      </c>
      <c r="B1255" s="22" t="s">
        <v>1063</v>
      </c>
      <c r="C1255" s="46">
        <v>0</v>
      </c>
    </row>
    <row r="1256" spans="1:3">
      <c r="A1256" s="22">
        <v>2200217</v>
      </c>
      <c r="B1256" s="22" t="s">
        <v>1064</v>
      </c>
      <c r="C1256" s="46">
        <v>0</v>
      </c>
    </row>
    <row r="1257" spans="1:3">
      <c r="A1257" s="22">
        <v>2200218</v>
      </c>
      <c r="B1257" s="22" t="s">
        <v>1065</v>
      </c>
      <c r="C1257" s="46">
        <v>0</v>
      </c>
    </row>
    <row r="1258" spans="1:3">
      <c r="A1258" s="22">
        <v>2200250</v>
      </c>
      <c r="B1258" s="22" t="s">
        <v>105</v>
      </c>
      <c r="C1258" s="46">
        <v>0</v>
      </c>
    </row>
    <row r="1259" spans="1:3">
      <c r="A1259" s="22">
        <v>2200299</v>
      </c>
      <c r="B1259" s="22" t="s">
        <v>1066</v>
      </c>
      <c r="C1259" s="46">
        <v>0</v>
      </c>
    </row>
    <row r="1260" spans="1:3">
      <c r="A1260" s="22">
        <v>22003</v>
      </c>
      <c r="B1260" s="40" t="s">
        <v>1067</v>
      </c>
      <c r="C1260" s="46">
        <f>SUM(C1261:C1268)</f>
        <v>0</v>
      </c>
    </row>
    <row r="1261" spans="1:3">
      <c r="A1261" s="22">
        <v>2200301</v>
      </c>
      <c r="B1261" s="22" t="s">
        <v>96</v>
      </c>
      <c r="C1261" s="46">
        <v>0</v>
      </c>
    </row>
    <row r="1262" spans="1:3">
      <c r="A1262" s="22">
        <v>2200302</v>
      </c>
      <c r="B1262" s="22" t="s">
        <v>97</v>
      </c>
      <c r="C1262" s="46">
        <v>0</v>
      </c>
    </row>
    <row r="1263" spans="1:3">
      <c r="A1263" s="22">
        <v>2200303</v>
      </c>
      <c r="B1263" s="22" t="s">
        <v>98</v>
      </c>
      <c r="C1263" s="46">
        <v>0</v>
      </c>
    </row>
    <row r="1264" spans="1:3">
      <c r="A1264" s="22">
        <v>2200304</v>
      </c>
      <c r="B1264" s="22" t="s">
        <v>1068</v>
      </c>
      <c r="C1264" s="46">
        <v>0</v>
      </c>
    </row>
    <row r="1265" spans="1:3">
      <c r="A1265" s="22">
        <v>2200305</v>
      </c>
      <c r="B1265" s="22" t="s">
        <v>1069</v>
      </c>
      <c r="C1265" s="46">
        <v>0</v>
      </c>
    </row>
    <row r="1266" spans="1:3">
      <c r="A1266" s="22">
        <v>2200306</v>
      </c>
      <c r="B1266" s="22" t="s">
        <v>1070</v>
      </c>
      <c r="C1266" s="46">
        <v>0</v>
      </c>
    </row>
    <row r="1267" spans="1:3">
      <c r="A1267" s="22">
        <v>2200350</v>
      </c>
      <c r="B1267" s="22" t="s">
        <v>105</v>
      </c>
      <c r="C1267" s="46">
        <v>0</v>
      </c>
    </row>
    <row r="1268" spans="1:3">
      <c r="A1268" s="22">
        <v>2200399</v>
      </c>
      <c r="B1268" s="22" t="s">
        <v>1071</v>
      </c>
      <c r="C1268" s="46">
        <v>0</v>
      </c>
    </row>
    <row r="1269" spans="1:3">
      <c r="A1269" s="22">
        <v>22004</v>
      </c>
      <c r="B1269" s="40" t="s">
        <v>1072</v>
      </c>
      <c r="C1269" s="46">
        <f>SUM(C1270:C1281)</f>
        <v>0</v>
      </c>
    </row>
    <row r="1270" spans="1:3">
      <c r="A1270" s="22">
        <v>2200401</v>
      </c>
      <c r="B1270" s="22" t="s">
        <v>96</v>
      </c>
      <c r="C1270" s="46">
        <v>0</v>
      </c>
    </row>
    <row r="1271" spans="1:3">
      <c r="A1271" s="22">
        <v>2200402</v>
      </c>
      <c r="B1271" s="22" t="s">
        <v>97</v>
      </c>
      <c r="C1271" s="46">
        <v>0</v>
      </c>
    </row>
    <row r="1272" spans="1:3">
      <c r="A1272" s="22">
        <v>2200403</v>
      </c>
      <c r="B1272" s="22" t="s">
        <v>98</v>
      </c>
      <c r="C1272" s="46">
        <v>0</v>
      </c>
    </row>
    <row r="1273" spans="1:3">
      <c r="A1273" s="22">
        <v>2200404</v>
      </c>
      <c r="B1273" s="22" t="s">
        <v>1073</v>
      </c>
      <c r="C1273" s="46">
        <v>0</v>
      </c>
    </row>
    <row r="1274" spans="1:3">
      <c r="A1274" s="22">
        <v>2200405</v>
      </c>
      <c r="B1274" s="22" t="s">
        <v>1074</v>
      </c>
      <c r="C1274" s="46">
        <v>0</v>
      </c>
    </row>
    <row r="1275" spans="1:3">
      <c r="A1275" s="22">
        <v>2200406</v>
      </c>
      <c r="B1275" s="22" t="s">
        <v>1075</v>
      </c>
      <c r="C1275" s="46">
        <v>0</v>
      </c>
    </row>
    <row r="1276" spans="1:3">
      <c r="A1276" s="22">
        <v>2200407</v>
      </c>
      <c r="B1276" s="22" t="s">
        <v>1076</v>
      </c>
      <c r="C1276" s="46">
        <v>0</v>
      </c>
    </row>
    <row r="1277" spans="1:3">
      <c r="A1277" s="22">
        <v>2200408</v>
      </c>
      <c r="B1277" s="22" t="s">
        <v>1077</v>
      </c>
      <c r="C1277" s="46">
        <v>0</v>
      </c>
    </row>
    <row r="1278" spans="1:3">
      <c r="A1278" s="22">
        <v>2200409</v>
      </c>
      <c r="B1278" s="22" t="s">
        <v>1078</v>
      </c>
      <c r="C1278" s="46">
        <v>0</v>
      </c>
    </row>
    <row r="1279" spans="1:3">
      <c r="A1279" s="22">
        <v>2200410</v>
      </c>
      <c r="B1279" s="22" t="s">
        <v>1079</v>
      </c>
      <c r="C1279" s="46">
        <v>0</v>
      </c>
    </row>
    <row r="1280" spans="1:3">
      <c r="A1280" s="22">
        <v>2200450</v>
      </c>
      <c r="B1280" s="22" t="s">
        <v>1080</v>
      </c>
      <c r="C1280" s="46">
        <v>0</v>
      </c>
    </row>
    <row r="1281" spans="1:3">
      <c r="A1281" s="22">
        <v>2200499</v>
      </c>
      <c r="B1281" s="22" t="s">
        <v>1081</v>
      </c>
      <c r="C1281" s="46">
        <v>0</v>
      </c>
    </row>
    <row r="1282" spans="1:3">
      <c r="A1282" s="22">
        <v>22005</v>
      </c>
      <c r="B1282" s="40" t="s">
        <v>1082</v>
      </c>
      <c r="C1282" s="46">
        <f>SUM(C1283:C1296)</f>
        <v>12</v>
      </c>
    </row>
    <row r="1283" spans="1:3">
      <c r="A1283" s="22">
        <v>2200501</v>
      </c>
      <c r="B1283" s="22" t="s">
        <v>96</v>
      </c>
      <c r="C1283" s="46">
        <v>0</v>
      </c>
    </row>
    <row r="1284" spans="1:3">
      <c r="A1284" s="22">
        <v>2200502</v>
      </c>
      <c r="B1284" s="22" t="s">
        <v>97</v>
      </c>
      <c r="C1284" s="46">
        <v>0</v>
      </c>
    </row>
    <row r="1285" spans="1:3">
      <c r="A1285" s="22">
        <v>2200503</v>
      </c>
      <c r="B1285" s="22" t="s">
        <v>98</v>
      </c>
      <c r="C1285" s="46">
        <v>0</v>
      </c>
    </row>
    <row r="1286" spans="1:3">
      <c r="A1286" s="22">
        <v>2200504</v>
      </c>
      <c r="B1286" s="22" t="s">
        <v>1083</v>
      </c>
      <c r="C1286" s="46">
        <v>0</v>
      </c>
    </row>
    <row r="1287" spans="1:3">
      <c r="A1287" s="22">
        <v>2200506</v>
      </c>
      <c r="B1287" s="22" t="s">
        <v>1084</v>
      </c>
      <c r="C1287" s="46">
        <v>0</v>
      </c>
    </row>
    <row r="1288" spans="1:3">
      <c r="A1288" s="22">
        <v>2200507</v>
      </c>
      <c r="B1288" s="22" t="s">
        <v>1085</v>
      </c>
      <c r="C1288" s="46">
        <v>0</v>
      </c>
    </row>
    <row r="1289" spans="1:3">
      <c r="A1289" s="22">
        <v>2200508</v>
      </c>
      <c r="B1289" s="22" t="s">
        <v>1086</v>
      </c>
      <c r="C1289" s="46">
        <v>0</v>
      </c>
    </row>
    <row r="1290" spans="1:3">
      <c r="A1290" s="22">
        <v>2200509</v>
      </c>
      <c r="B1290" s="22" t="s">
        <v>1087</v>
      </c>
      <c r="C1290" s="46">
        <v>5</v>
      </c>
    </row>
    <row r="1291" spans="1:3">
      <c r="A1291" s="22">
        <v>2200510</v>
      </c>
      <c r="B1291" s="22" t="s">
        <v>1088</v>
      </c>
      <c r="C1291" s="46">
        <v>0</v>
      </c>
    </row>
    <row r="1292" spans="1:3">
      <c r="A1292" s="22">
        <v>2200511</v>
      </c>
      <c r="B1292" s="22" t="s">
        <v>1089</v>
      </c>
      <c r="C1292" s="46">
        <v>0</v>
      </c>
    </row>
    <row r="1293" spans="1:3">
      <c r="A1293" s="22">
        <v>2200512</v>
      </c>
      <c r="B1293" s="22" t="s">
        <v>1090</v>
      </c>
      <c r="C1293" s="46">
        <v>0</v>
      </c>
    </row>
    <row r="1294" spans="1:3">
      <c r="A1294" s="22">
        <v>2200513</v>
      </c>
      <c r="B1294" s="22" t="s">
        <v>1091</v>
      </c>
      <c r="C1294" s="46">
        <v>0</v>
      </c>
    </row>
    <row r="1295" spans="1:3">
      <c r="A1295" s="22">
        <v>2200514</v>
      </c>
      <c r="B1295" s="22" t="s">
        <v>1092</v>
      </c>
      <c r="C1295" s="46">
        <v>0</v>
      </c>
    </row>
    <row r="1296" spans="1:3">
      <c r="A1296" s="22">
        <v>2200599</v>
      </c>
      <c r="B1296" s="22" t="s">
        <v>1093</v>
      </c>
      <c r="C1296" s="46">
        <v>7</v>
      </c>
    </row>
    <row r="1297" spans="1:3">
      <c r="A1297" s="22">
        <v>22099</v>
      </c>
      <c r="B1297" s="40" t="s">
        <v>1094</v>
      </c>
      <c r="C1297" s="46">
        <f>C1298</f>
        <v>0</v>
      </c>
    </row>
    <row r="1298" spans="1:3">
      <c r="A1298" s="22">
        <v>2209901</v>
      </c>
      <c r="B1298" s="22" t="s">
        <v>1095</v>
      </c>
      <c r="C1298" s="46">
        <v>0</v>
      </c>
    </row>
    <row r="1299" spans="1:3">
      <c r="A1299" s="22">
        <v>221</v>
      </c>
      <c r="B1299" s="40" t="s">
        <v>1096</v>
      </c>
      <c r="C1299" s="46">
        <f>SUM(C1300,C1309,C1313)</f>
        <v>5638</v>
      </c>
    </row>
    <row r="1300" spans="1:3">
      <c r="A1300" s="22">
        <v>22101</v>
      </c>
      <c r="B1300" s="40" t="s">
        <v>1097</v>
      </c>
      <c r="C1300" s="46">
        <f>SUM(C1301:C1308)</f>
        <v>2043</v>
      </c>
    </row>
    <row r="1301" spans="1:3">
      <c r="A1301" s="22">
        <v>2210101</v>
      </c>
      <c r="B1301" s="22" t="s">
        <v>1098</v>
      </c>
      <c r="C1301" s="46">
        <v>0</v>
      </c>
    </row>
    <row r="1302" spans="1:3">
      <c r="A1302" s="22">
        <v>2210102</v>
      </c>
      <c r="B1302" s="22" t="s">
        <v>1099</v>
      </c>
      <c r="C1302" s="46">
        <v>0</v>
      </c>
    </row>
    <row r="1303" spans="1:3">
      <c r="A1303" s="22">
        <v>2210103</v>
      </c>
      <c r="B1303" s="22" t="s">
        <v>1100</v>
      </c>
      <c r="C1303" s="46">
        <v>1040</v>
      </c>
    </row>
    <row r="1304" spans="1:3">
      <c r="A1304" s="22">
        <v>2210104</v>
      </c>
      <c r="B1304" s="22" t="s">
        <v>1101</v>
      </c>
      <c r="C1304" s="46">
        <v>0</v>
      </c>
    </row>
    <row r="1305" spans="1:3">
      <c r="A1305" s="22">
        <v>2210105</v>
      </c>
      <c r="B1305" s="22" t="s">
        <v>1102</v>
      </c>
      <c r="C1305" s="46">
        <v>302</v>
      </c>
    </row>
    <row r="1306" spans="1:3">
      <c r="A1306" s="22">
        <v>2210106</v>
      </c>
      <c r="B1306" s="22" t="s">
        <v>1103</v>
      </c>
      <c r="C1306" s="46">
        <v>555</v>
      </c>
    </row>
    <row r="1307" spans="1:3">
      <c r="A1307" s="22">
        <v>2210107</v>
      </c>
      <c r="B1307" s="22" t="s">
        <v>1104</v>
      </c>
      <c r="C1307" s="46">
        <v>146</v>
      </c>
    </row>
    <row r="1308" spans="1:3">
      <c r="A1308" s="22">
        <v>2210199</v>
      </c>
      <c r="B1308" s="22" t="s">
        <v>1105</v>
      </c>
      <c r="C1308" s="46">
        <v>0</v>
      </c>
    </row>
    <row r="1309" spans="1:3">
      <c r="A1309" s="22">
        <v>22102</v>
      </c>
      <c r="B1309" s="40" t="s">
        <v>1106</v>
      </c>
      <c r="C1309" s="46">
        <f>SUM(C1310:C1312)</f>
        <v>2840</v>
      </c>
    </row>
    <row r="1310" spans="1:3">
      <c r="A1310" s="22">
        <v>2210201</v>
      </c>
      <c r="B1310" s="22" t="s">
        <v>1107</v>
      </c>
      <c r="C1310" s="46">
        <v>2840</v>
      </c>
    </row>
    <row r="1311" spans="1:3">
      <c r="A1311" s="22">
        <v>2210202</v>
      </c>
      <c r="B1311" s="22" t="s">
        <v>1108</v>
      </c>
      <c r="C1311" s="46">
        <v>0</v>
      </c>
    </row>
    <row r="1312" spans="1:3">
      <c r="A1312" s="22">
        <v>2210203</v>
      </c>
      <c r="B1312" s="22" t="s">
        <v>1109</v>
      </c>
      <c r="C1312" s="46">
        <v>0</v>
      </c>
    </row>
    <row r="1313" spans="1:3">
      <c r="A1313" s="22">
        <v>22103</v>
      </c>
      <c r="B1313" s="40" t="s">
        <v>1110</v>
      </c>
      <c r="C1313" s="46">
        <f>SUM(C1314:C1316)</f>
        <v>755</v>
      </c>
    </row>
    <row r="1314" spans="1:3">
      <c r="A1314" s="22">
        <v>2210301</v>
      </c>
      <c r="B1314" s="22" t="s">
        <v>1111</v>
      </c>
      <c r="C1314" s="46">
        <v>0</v>
      </c>
    </row>
    <row r="1315" spans="1:3">
      <c r="A1315" s="22">
        <v>2210302</v>
      </c>
      <c r="B1315" s="22" t="s">
        <v>1112</v>
      </c>
      <c r="C1315" s="46">
        <v>0</v>
      </c>
    </row>
    <row r="1316" spans="1:3">
      <c r="A1316" s="22">
        <v>2210399</v>
      </c>
      <c r="B1316" s="22" t="s">
        <v>1113</v>
      </c>
      <c r="C1316" s="46">
        <v>755</v>
      </c>
    </row>
    <row r="1317" spans="1:3">
      <c r="A1317" s="22">
        <v>222</v>
      </c>
      <c r="B1317" s="40" t="s">
        <v>1114</v>
      </c>
      <c r="C1317" s="46">
        <f>SUM(C1318,C1333,C1347,C1352,C1358)</f>
        <v>1978</v>
      </c>
    </row>
    <row r="1318" spans="1:3">
      <c r="A1318" s="22">
        <v>22201</v>
      </c>
      <c r="B1318" s="40" t="s">
        <v>1115</v>
      </c>
      <c r="C1318" s="46">
        <f>SUM(C1319:C1332)</f>
        <v>1914</v>
      </c>
    </row>
    <row r="1319" spans="1:3">
      <c r="A1319" s="22">
        <v>2220101</v>
      </c>
      <c r="B1319" s="22" t="s">
        <v>96</v>
      </c>
      <c r="C1319" s="46">
        <v>112</v>
      </c>
    </row>
    <row r="1320" spans="1:3">
      <c r="A1320" s="22">
        <v>2220102</v>
      </c>
      <c r="B1320" s="22" t="s">
        <v>97</v>
      </c>
      <c r="C1320" s="46">
        <v>0</v>
      </c>
    </row>
    <row r="1321" spans="1:3">
      <c r="A1321" s="22">
        <v>2220103</v>
      </c>
      <c r="B1321" s="22" t="s">
        <v>98</v>
      </c>
      <c r="C1321" s="46">
        <v>0</v>
      </c>
    </row>
    <row r="1322" spans="1:3">
      <c r="A1322" s="22">
        <v>2220104</v>
      </c>
      <c r="B1322" s="22" t="s">
        <v>1116</v>
      </c>
      <c r="C1322" s="46">
        <v>0</v>
      </c>
    </row>
    <row r="1323" spans="1:3">
      <c r="A1323" s="22">
        <v>2220105</v>
      </c>
      <c r="B1323" s="22" t="s">
        <v>1117</v>
      </c>
      <c r="C1323" s="46">
        <v>0</v>
      </c>
    </row>
    <row r="1324" spans="1:3">
      <c r="A1324" s="22">
        <v>2220106</v>
      </c>
      <c r="B1324" s="22" t="s">
        <v>1118</v>
      </c>
      <c r="C1324" s="46">
        <v>0</v>
      </c>
    </row>
    <row r="1325" spans="1:3">
      <c r="A1325" s="22">
        <v>2220107</v>
      </c>
      <c r="B1325" s="22" t="s">
        <v>1119</v>
      </c>
      <c r="C1325" s="46">
        <v>0</v>
      </c>
    </row>
    <row r="1326" spans="1:3">
      <c r="A1326" s="22">
        <v>2220112</v>
      </c>
      <c r="B1326" s="22" t="s">
        <v>1120</v>
      </c>
      <c r="C1326" s="46">
        <v>1772</v>
      </c>
    </row>
    <row r="1327" spans="1:3">
      <c r="A1327" s="22">
        <v>2220113</v>
      </c>
      <c r="B1327" s="22" t="s">
        <v>1121</v>
      </c>
      <c r="C1327" s="46">
        <v>0</v>
      </c>
    </row>
    <row r="1328" spans="1:3">
      <c r="A1328" s="22">
        <v>2220114</v>
      </c>
      <c r="B1328" s="22" t="s">
        <v>1122</v>
      </c>
      <c r="C1328" s="46">
        <v>0</v>
      </c>
    </row>
    <row r="1329" spans="1:3">
      <c r="A1329" s="22">
        <v>2220115</v>
      </c>
      <c r="B1329" s="22" t="s">
        <v>1123</v>
      </c>
      <c r="C1329" s="46">
        <v>0</v>
      </c>
    </row>
    <row r="1330" spans="1:3">
      <c r="A1330" s="22">
        <v>2220118</v>
      </c>
      <c r="B1330" s="22" t="s">
        <v>1124</v>
      </c>
      <c r="C1330" s="46">
        <v>0</v>
      </c>
    </row>
    <row r="1331" spans="1:3">
      <c r="A1331" s="22">
        <v>2220150</v>
      </c>
      <c r="B1331" s="22" t="s">
        <v>105</v>
      </c>
      <c r="C1331" s="46">
        <v>0</v>
      </c>
    </row>
    <row r="1332" spans="1:3">
      <c r="A1332" s="22">
        <v>2220199</v>
      </c>
      <c r="B1332" s="22" t="s">
        <v>1125</v>
      </c>
      <c r="C1332" s="46">
        <v>30</v>
      </c>
    </row>
    <row r="1333" spans="1:3">
      <c r="A1333" s="22">
        <v>22202</v>
      </c>
      <c r="B1333" s="40" t="s">
        <v>1126</v>
      </c>
      <c r="C1333" s="46">
        <f>SUM(C1334:C1346)</f>
        <v>0</v>
      </c>
    </row>
    <row r="1334" spans="1:3">
      <c r="A1334" s="22">
        <v>2220201</v>
      </c>
      <c r="B1334" s="22" t="s">
        <v>96</v>
      </c>
      <c r="C1334" s="46">
        <v>0</v>
      </c>
    </row>
    <row r="1335" spans="1:3">
      <c r="A1335" s="22">
        <v>2220202</v>
      </c>
      <c r="B1335" s="22" t="s">
        <v>97</v>
      </c>
      <c r="C1335" s="46">
        <v>0</v>
      </c>
    </row>
    <row r="1336" spans="1:3">
      <c r="A1336" s="22">
        <v>2220203</v>
      </c>
      <c r="B1336" s="22" t="s">
        <v>98</v>
      </c>
      <c r="C1336" s="46">
        <v>0</v>
      </c>
    </row>
    <row r="1337" spans="1:3">
      <c r="A1337" s="22">
        <v>2220204</v>
      </c>
      <c r="B1337" s="22" t="s">
        <v>1127</v>
      </c>
      <c r="C1337" s="46">
        <v>0</v>
      </c>
    </row>
    <row r="1338" spans="1:3">
      <c r="A1338" s="22">
        <v>2220205</v>
      </c>
      <c r="B1338" s="22" t="s">
        <v>1128</v>
      </c>
      <c r="C1338" s="46">
        <v>0</v>
      </c>
    </row>
    <row r="1339" spans="1:3">
      <c r="A1339" s="22">
        <v>2220206</v>
      </c>
      <c r="B1339" s="22" t="s">
        <v>1129</v>
      </c>
      <c r="C1339" s="46">
        <v>0</v>
      </c>
    </row>
    <row r="1340" spans="1:3">
      <c r="A1340" s="22">
        <v>2220207</v>
      </c>
      <c r="B1340" s="22" t="s">
        <v>1130</v>
      </c>
      <c r="C1340" s="46">
        <v>0</v>
      </c>
    </row>
    <row r="1341" spans="1:3">
      <c r="A1341" s="22">
        <v>2220209</v>
      </c>
      <c r="B1341" s="22" t="s">
        <v>1131</v>
      </c>
      <c r="C1341" s="46">
        <v>0</v>
      </c>
    </row>
    <row r="1342" spans="1:3">
      <c r="A1342" s="22">
        <v>2220210</v>
      </c>
      <c r="B1342" s="22" t="s">
        <v>1132</v>
      </c>
      <c r="C1342" s="46">
        <v>0</v>
      </c>
    </row>
    <row r="1343" spans="1:3">
      <c r="A1343" s="22">
        <v>2220211</v>
      </c>
      <c r="B1343" s="22" t="s">
        <v>1133</v>
      </c>
      <c r="C1343" s="46">
        <v>0</v>
      </c>
    </row>
    <row r="1344" spans="1:3">
      <c r="A1344" s="22">
        <v>2220212</v>
      </c>
      <c r="B1344" s="22" t="s">
        <v>1134</v>
      </c>
      <c r="C1344" s="46">
        <v>0</v>
      </c>
    </row>
    <row r="1345" spans="1:3">
      <c r="A1345" s="22">
        <v>2220250</v>
      </c>
      <c r="B1345" s="22" t="s">
        <v>105</v>
      </c>
      <c r="C1345" s="46">
        <v>0</v>
      </c>
    </row>
    <row r="1346" spans="1:3">
      <c r="A1346" s="22">
        <v>2220299</v>
      </c>
      <c r="B1346" s="22" t="s">
        <v>1135</v>
      </c>
      <c r="C1346" s="46">
        <v>0</v>
      </c>
    </row>
    <row r="1347" spans="1:3">
      <c r="A1347" s="22">
        <v>22203</v>
      </c>
      <c r="B1347" s="40" t="s">
        <v>1136</v>
      </c>
      <c r="C1347" s="46">
        <f>SUM(C1348:C1351)</f>
        <v>0</v>
      </c>
    </row>
    <row r="1348" spans="1:3">
      <c r="A1348" s="22">
        <v>2220301</v>
      </c>
      <c r="B1348" s="22" t="s">
        <v>1137</v>
      </c>
      <c r="C1348" s="46">
        <v>0</v>
      </c>
    </row>
    <row r="1349" spans="1:3">
      <c r="A1349" s="22">
        <v>2220303</v>
      </c>
      <c r="B1349" s="22" t="s">
        <v>1138</v>
      </c>
      <c r="C1349" s="46">
        <v>0</v>
      </c>
    </row>
    <row r="1350" spans="1:3">
      <c r="A1350" s="22">
        <v>2220304</v>
      </c>
      <c r="B1350" s="22" t="s">
        <v>1139</v>
      </c>
      <c r="C1350" s="46">
        <v>0</v>
      </c>
    </row>
    <row r="1351" spans="1:3">
      <c r="A1351" s="22">
        <v>2220399</v>
      </c>
      <c r="B1351" s="22" t="s">
        <v>1140</v>
      </c>
      <c r="C1351" s="46">
        <v>0</v>
      </c>
    </row>
    <row r="1352" spans="1:3">
      <c r="A1352" s="22">
        <v>22204</v>
      </c>
      <c r="B1352" s="40" t="s">
        <v>1141</v>
      </c>
      <c r="C1352" s="46">
        <f>SUM(C1353:C1357)</f>
        <v>62</v>
      </c>
    </row>
    <row r="1353" spans="1:3">
      <c r="A1353" s="22">
        <v>2220401</v>
      </c>
      <c r="B1353" s="22" t="s">
        <v>1142</v>
      </c>
      <c r="C1353" s="46">
        <v>0</v>
      </c>
    </row>
    <row r="1354" spans="1:3">
      <c r="A1354" s="22">
        <v>2220402</v>
      </c>
      <c r="B1354" s="22" t="s">
        <v>1143</v>
      </c>
      <c r="C1354" s="46">
        <v>0</v>
      </c>
    </row>
    <row r="1355" spans="1:3">
      <c r="A1355" s="22">
        <v>2220403</v>
      </c>
      <c r="B1355" s="22" t="s">
        <v>1144</v>
      </c>
      <c r="C1355" s="46">
        <v>0</v>
      </c>
    </row>
    <row r="1356" spans="1:3">
      <c r="A1356" s="22">
        <v>2220404</v>
      </c>
      <c r="B1356" s="22" t="s">
        <v>1145</v>
      </c>
      <c r="C1356" s="46">
        <v>0</v>
      </c>
    </row>
    <row r="1357" spans="1:3">
      <c r="A1357" s="22">
        <v>2220499</v>
      </c>
      <c r="B1357" s="22" t="s">
        <v>1146</v>
      </c>
      <c r="C1357" s="46">
        <v>62</v>
      </c>
    </row>
    <row r="1358" spans="1:3">
      <c r="A1358" s="22">
        <v>22205</v>
      </c>
      <c r="B1358" s="40" t="s">
        <v>1147</v>
      </c>
      <c r="C1358" s="46">
        <f>SUM(C1359:C1369)</f>
        <v>2</v>
      </c>
    </row>
    <row r="1359" spans="1:3">
      <c r="A1359" s="22">
        <v>2220501</v>
      </c>
      <c r="B1359" s="22" t="s">
        <v>1148</v>
      </c>
      <c r="C1359" s="46">
        <v>0</v>
      </c>
    </row>
    <row r="1360" spans="1:3">
      <c r="A1360" s="22">
        <v>2220502</v>
      </c>
      <c r="B1360" s="22" t="s">
        <v>1149</v>
      </c>
      <c r="C1360" s="46">
        <v>0</v>
      </c>
    </row>
    <row r="1361" spans="1:3">
      <c r="A1361" s="22">
        <v>2220503</v>
      </c>
      <c r="B1361" s="22" t="s">
        <v>1150</v>
      </c>
      <c r="C1361" s="46">
        <v>0</v>
      </c>
    </row>
    <row r="1362" spans="1:3">
      <c r="A1362" s="22">
        <v>2220504</v>
      </c>
      <c r="B1362" s="22" t="s">
        <v>1151</v>
      </c>
      <c r="C1362" s="46">
        <v>0</v>
      </c>
    </row>
    <row r="1363" spans="1:3">
      <c r="A1363" s="22">
        <v>2220505</v>
      </c>
      <c r="B1363" s="22" t="s">
        <v>1152</v>
      </c>
      <c r="C1363" s="46">
        <v>0</v>
      </c>
    </row>
    <row r="1364" spans="1:3">
      <c r="A1364" s="22">
        <v>2220506</v>
      </c>
      <c r="B1364" s="22" t="s">
        <v>1153</v>
      </c>
      <c r="C1364" s="46">
        <v>0</v>
      </c>
    </row>
    <row r="1365" spans="1:3">
      <c r="A1365" s="22">
        <v>2220507</v>
      </c>
      <c r="B1365" s="22" t="s">
        <v>1154</v>
      </c>
      <c r="C1365" s="46">
        <v>0</v>
      </c>
    </row>
    <row r="1366" spans="1:3">
      <c r="A1366" s="22">
        <v>2220508</v>
      </c>
      <c r="B1366" s="22" t="s">
        <v>1155</v>
      </c>
      <c r="C1366" s="46">
        <v>0</v>
      </c>
    </row>
    <row r="1367" spans="1:3">
      <c r="A1367" s="22">
        <v>2220509</v>
      </c>
      <c r="B1367" s="22" t="s">
        <v>1156</v>
      </c>
      <c r="C1367" s="46">
        <v>2</v>
      </c>
    </row>
    <row r="1368" spans="1:3">
      <c r="A1368" s="22">
        <v>2220510</v>
      </c>
      <c r="B1368" s="22" t="s">
        <v>1157</v>
      </c>
      <c r="C1368" s="46">
        <v>0</v>
      </c>
    </row>
    <row r="1369" spans="1:3">
      <c r="A1369" s="22">
        <v>2220599</v>
      </c>
      <c r="B1369" s="22" t="s">
        <v>1158</v>
      </c>
      <c r="C1369" s="46">
        <v>0</v>
      </c>
    </row>
    <row r="1370" spans="1:3">
      <c r="A1370" s="22">
        <v>229</v>
      </c>
      <c r="B1370" s="40" t="s">
        <v>1159</v>
      </c>
      <c r="C1370" s="46">
        <f>C1371</f>
        <v>120</v>
      </c>
    </row>
    <row r="1371" spans="1:3">
      <c r="A1371" s="22">
        <v>22999</v>
      </c>
      <c r="B1371" s="40" t="s">
        <v>1160</v>
      </c>
      <c r="C1371" s="46">
        <f>C1372</f>
        <v>120</v>
      </c>
    </row>
    <row r="1372" spans="1:3">
      <c r="A1372" s="22">
        <v>2299901</v>
      </c>
      <c r="B1372" s="22" t="s">
        <v>1161</v>
      </c>
      <c r="C1372" s="46">
        <v>120</v>
      </c>
    </row>
    <row r="1373" spans="1:3">
      <c r="A1373" s="22">
        <v>232</v>
      </c>
      <c r="B1373" s="40" t="s">
        <v>1162</v>
      </c>
      <c r="C1373" s="46">
        <f>SUM(C1374,C1375,C1376)</f>
        <v>842</v>
      </c>
    </row>
    <row r="1374" spans="1:3">
      <c r="A1374" s="22">
        <v>23201</v>
      </c>
      <c r="B1374" s="40" t="s">
        <v>1163</v>
      </c>
      <c r="C1374" s="46">
        <v>0</v>
      </c>
    </row>
    <row r="1375" spans="1:3">
      <c r="A1375" s="22">
        <v>23202</v>
      </c>
      <c r="B1375" s="40" t="s">
        <v>1164</v>
      </c>
      <c r="C1375" s="46">
        <v>0</v>
      </c>
    </row>
    <row r="1376" spans="1:3">
      <c r="A1376" s="22">
        <v>23203</v>
      </c>
      <c r="B1376" s="40" t="s">
        <v>1165</v>
      </c>
      <c r="C1376" s="46">
        <f>SUM(C1377:C1380)</f>
        <v>842</v>
      </c>
    </row>
    <row r="1377" spans="1:3">
      <c r="A1377" s="22">
        <v>2320301</v>
      </c>
      <c r="B1377" s="22" t="s">
        <v>1166</v>
      </c>
      <c r="C1377" s="46">
        <v>842</v>
      </c>
    </row>
    <row r="1378" spans="1:3">
      <c r="A1378" s="22">
        <v>2320302</v>
      </c>
      <c r="B1378" s="22" t="s">
        <v>1167</v>
      </c>
      <c r="C1378" s="46">
        <v>0</v>
      </c>
    </row>
    <row r="1379" spans="1:3">
      <c r="A1379" s="22">
        <v>2320303</v>
      </c>
      <c r="B1379" s="22" t="s">
        <v>1168</v>
      </c>
      <c r="C1379" s="46">
        <v>0</v>
      </c>
    </row>
    <row r="1380" spans="1:3">
      <c r="A1380" s="22">
        <v>2320304</v>
      </c>
      <c r="B1380" s="22" t="s">
        <v>1169</v>
      </c>
      <c r="C1380" s="46">
        <v>0</v>
      </c>
    </row>
    <row r="1381" spans="1:3">
      <c r="A1381" s="22">
        <v>233</v>
      </c>
      <c r="B1381" s="40" t="s">
        <v>1170</v>
      </c>
      <c r="C1381" s="46">
        <f>C1382+C1383+C1384</f>
        <v>11</v>
      </c>
    </row>
    <row r="1382" spans="1:3">
      <c r="A1382" s="22">
        <v>23301</v>
      </c>
      <c r="B1382" s="40" t="s">
        <v>1171</v>
      </c>
      <c r="C1382" s="46">
        <v>0</v>
      </c>
    </row>
    <row r="1383" spans="1:3">
      <c r="A1383" s="22">
        <v>23302</v>
      </c>
      <c r="B1383" s="40" t="s">
        <v>1172</v>
      </c>
      <c r="C1383" s="46">
        <v>0</v>
      </c>
    </row>
    <row r="1384" spans="1:3">
      <c r="A1384" s="22">
        <v>23303</v>
      </c>
      <c r="B1384" s="40" t="s">
        <v>1173</v>
      </c>
      <c r="C1384" s="46">
        <v>11</v>
      </c>
    </row>
  </sheetData>
  <mergeCells count="3">
    <mergeCell ref="A2:C2"/>
    <mergeCell ref="B3:C3"/>
    <mergeCell ref="B4:C4"/>
  </mergeCells>
  <phoneticPr fontId="42" type="noConversion"/>
  <pageMargins left="1.18055555555556" right="0.78680555555555598" top="0.39305555555555599" bottom="0.39305555555555599" header="0.39305555555555599" footer="0.39305555555555599"/>
  <pageSetup paperSize="12" scale="64" firstPageNumber="0" pageOrder="overThenDown" orientation="landscape" useFirstPageNumber="1"/>
  <headerFooter alignWithMargins="0">
    <oddFooter>&amp;C&amp;"宋体,常规"&amp;12 &amp;"宋体,常规"&amp;12&amp;P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70"/>
  <sheetViews>
    <sheetView showGridLines="0" showZeros="0" workbookViewId="0">
      <selection activeCell="C6" sqref="C6"/>
    </sheetView>
  </sheetViews>
  <sheetFormatPr defaultColWidth="12.125" defaultRowHeight="15.75" customHeight="1"/>
  <cols>
    <col min="1" max="1" width="13.375" style="1" customWidth="1"/>
    <col min="2" max="2" width="37.25" style="1" customWidth="1"/>
    <col min="3" max="3" width="35" style="1" customWidth="1"/>
    <col min="4" max="4" width="16.75" style="1" customWidth="1"/>
    <col min="5" max="16384" width="12.125" style="1"/>
  </cols>
  <sheetData>
    <row r="1" spans="1:3" ht="15">
      <c r="A1" s="78" t="s">
        <v>1174</v>
      </c>
    </row>
    <row r="2" spans="1:3" ht="34.5" customHeight="1">
      <c r="A2" s="138" t="s">
        <v>88</v>
      </c>
      <c r="B2" s="139"/>
      <c r="C2" s="139"/>
    </row>
    <row r="3" spans="1:3" ht="23.25" customHeight="1">
      <c r="A3" s="139" t="s">
        <v>1175</v>
      </c>
      <c r="B3" s="139"/>
      <c r="C3" s="139"/>
    </row>
    <row r="4" spans="1:3" ht="17.25" customHeight="1">
      <c r="A4" s="152" t="s">
        <v>27</v>
      </c>
      <c r="B4" s="152"/>
      <c r="C4" s="152"/>
    </row>
    <row r="5" spans="1:3" ht="29.25" customHeight="1">
      <c r="A5" s="79" t="s">
        <v>91</v>
      </c>
      <c r="B5" s="79" t="s">
        <v>92</v>
      </c>
      <c r="C5" s="45" t="s">
        <v>34</v>
      </c>
    </row>
    <row r="6" spans="1:3" ht="21" customHeight="1">
      <c r="A6" s="22"/>
      <c r="B6" s="23" t="s">
        <v>93</v>
      </c>
      <c r="C6" s="46">
        <v>169218</v>
      </c>
    </row>
    <row r="7" spans="1:3" s="14" customFormat="1" ht="17.25" customHeight="1">
      <c r="A7" s="22">
        <v>501</v>
      </c>
      <c r="B7" s="40" t="s">
        <v>1176</v>
      </c>
      <c r="C7" s="46">
        <v>17863</v>
      </c>
    </row>
    <row r="8" spans="1:3" ht="17.25" customHeight="1">
      <c r="A8" s="22">
        <v>50101</v>
      </c>
      <c r="B8" s="22" t="s">
        <v>1177</v>
      </c>
      <c r="C8" s="46">
        <v>10889</v>
      </c>
    </row>
    <row r="9" spans="1:3" ht="17.25" customHeight="1">
      <c r="A9" s="22">
        <v>50102</v>
      </c>
      <c r="B9" s="22" t="s">
        <v>1178</v>
      </c>
      <c r="C9" s="46">
        <v>4090</v>
      </c>
    </row>
    <row r="10" spans="1:3" ht="17.25" customHeight="1">
      <c r="A10" s="22">
        <v>50103</v>
      </c>
      <c r="B10" s="22" t="s">
        <v>1179</v>
      </c>
      <c r="C10" s="46">
        <v>1025</v>
      </c>
    </row>
    <row r="11" spans="1:3" ht="17.25" customHeight="1">
      <c r="A11" s="22">
        <v>50199</v>
      </c>
      <c r="B11" s="22" t="s">
        <v>1180</v>
      </c>
      <c r="C11" s="46">
        <v>1859</v>
      </c>
    </row>
    <row r="12" spans="1:3" ht="17.25" customHeight="1">
      <c r="A12" s="22">
        <v>502</v>
      </c>
      <c r="B12" s="40" t="s">
        <v>1181</v>
      </c>
      <c r="C12" s="46">
        <v>12327</v>
      </c>
    </row>
    <row r="13" spans="1:3" ht="17.25" customHeight="1">
      <c r="A13" s="22">
        <v>50201</v>
      </c>
      <c r="B13" s="22" t="s">
        <v>1182</v>
      </c>
      <c r="C13" s="46">
        <v>4259</v>
      </c>
    </row>
    <row r="14" spans="1:3" ht="15.75" customHeight="1">
      <c r="A14" s="22">
        <v>50202</v>
      </c>
      <c r="B14" s="22" t="s">
        <v>1183</v>
      </c>
      <c r="C14" s="46">
        <v>207</v>
      </c>
    </row>
    <row r="15" spans="1:3" ht="15.75" customHeight="1">
      <c r="A15" s="22">
        <v>50203</v>
      </c>
      <c r="B15" s="22" t="s">
        <v>1184</v>
      </c>
      <c r="C15" s="46">
        <v>306</v>
      </c>
    </row>
    <row r="16" spans="1:3" ht="17.25" customHeight="1">
      <c r="A16" s="22">
        <v>50204</v>
      </c>
      <c r="B16" s="22" t="s">
        <v>1185</v>
      </c>
      <c r="C16" s="46">
        <v>189</v>
      </c>
    </row>
    <row r="17" spans="1:3" s="14" customFormat="1" ht="17.25" customHeight="1">
      <c r="A17" s="22">
        <v>50205</v>
      </c>
      <c r="B17" s="22" t="s">
        <v>1186</v>
      </c>
      <c r="C17" s="46">
        <v>3346</v>
      </c>
    </row>
    <row r="18" spans="1:3" ht="17.25" customHeight="1">
      <c r="A18" s="22">
        <v>50206</v>
      </c>
      <c r="B18" s="22" t="s">
        <v>1187</v>
      </c>
      <c r="C18" s="46">
        <v>152</v>
      </c>
    </row>
    <row r="19" spans="1:3" ht="17.25" customHeight="1">
      <c r="A19" s="22">
        <v>50207</v>
      </c>
      <c r="B19" s="22" t="s">
        <v>1188</v>
      </c>
      <c r="C19" s="46">
        <v>2</v>
      </c>
    </row>
    <row r="20" spans="1:3" ht="17.25" customHeight="1">
      <c r="A20" s="22">
        <v>50208</v>
      </c>
      <c r="B20" s="22" t="s">
        <v>1189</v>
      </c>
      <c r="C20" s="46">
        <v>193</v>
      </c>
    </row>
    <row r="21" spans="1:3" ht="17.25" customHeight="1">
      <c r="A21" s="22">
        <v>50209</v>
      </c>
      <c r="B21" s="22" t="s">
        <v>1190</v>
      </c>
      <c r="C21" s="46">
        <v>1054</v>
      </c>
    </row>
    <row r="22" spans="1:3" ht="17.25" customHeight="1">
      <c r="A22" s="22">
        <v>50299</v>
      </c>
      <c r="B22" s="22" t="s">
        <v>1191</v>
      </c>
      <c r="C22" s="46">
        <v>2619</v>
      </c>
    </row>
    <row r="23" spans="1:3" ht="17.25" customHeight="1">
      <c r="A23" s="22">
        <v>503</v>
      </c>
      <c r="B23" s="40" t="s">
        <v>1192</v>
      </c>
      <c r="C23" s="46">
        <v>23899</v>
      </c>
    </row>
    <row r="24" spans="1:3" ht="17.25" customHeight="1">
      <c r="A24" s="22">
        <v>50301</v>
      </c>
      <c r="B24" s="22" t="s">
        <v>1193</v>
      </c>
      <c r="C24" s="46">
        <v>252</v>
      </c>
    </row>
    <row r="25" spans="1:3" ht="17.25" customHeight="1">
      <c r="A25" s="22">
        <v>50302</v>
      </c>
      <c r="B25" s="22" t="s">
        <v>1194</v>
      </c>
      <c r="C25" s="46">
        <v>17515</v>
      </c>
    </row>
    <row r="26" spans="1:3" ht="17.25" customHeight="1">
      <c r="A26" s="22">
        <v>50303</v>
      </c>
      <c r="B26" s="22" t="s">
        <v>1195</v>
      </c>
      <c r="C26" s="46">
        <v>38</v>
      </c>
    </row>
    <row r="27" spans="1:3" ht="17.25" customHeight="1">
      <c r="A27" s="22">
        <v>50305</v>
      </c>
      <c r="B27" s="22" t="s">
        <v>1196</v>
      </c>
      <c r="C27" s="46">
        <v>3761</v>
      </c>
    </row>
    <row r="28" spans="1:3" ht="17.25" customHeight="1">
      <c r="A28" s="22">
        <v>50306</v>
      </c>
      <c r="B28" s="22" t="s">
        <v>1197</v>
      </c>
      <c r="C28" s="46">
        <v>1222</v>
      </c>
    </row>
    <row r="29" spans="1:3" ht="17.25" customHeight="1">
      <c r="A29" s="22">
        <v>50307</v>
      </c>
      <c r="B29" s="22" t="s">
        <v>1198</v>
      </c>
      <c r="C29" s="46">
        <v>598</v>
      </c>
    </row>
    <row r="30" spans="1:3" ht="17.25" customHeight="1">
      <c r="A30" s="22">
        <v>50399</v>
      </c>
      <c r="B30" s="22" t="s">
        <v>1199</v>
      </c>
      <c r="C30" s="46">
        <v>513</v>
      </c>
    </row>
    <row r="31" spans="1:3" ht="17.25" customHeight="1">
      <c r="A31" s="22">
        <v>504</v>
      </c>
      <c r="B31" s="40" t="s">
        <v>1200</v>
      </c>
      <c r="C31" s="46">
        <v>24073</v>
      </c>
    </row>
    <row r="32" spans="1:3" ht="17.25" customHeight="1">
      <c r="A32" s="22">
        <v>50401</v>
      </c>
      <c r="B32" s="22" t="s">
        <v>1193</v>
      </c>
      <c r="C32" s="46">
        <v>8644</v>
      </c>
    </row>
    <row r="33" spans="1:3" ht="17.25" customHeight="1">
      <c r="A33" s="22">
        <v>50402</v>
      </c>
      <c r="B33" s="22" t="s">
        <v>1194</v>
      </c>
      <c r="C33" s="46">
        <v>14372</v>
      </c>
    </row>
    <row r="34" spans="1:3" ht="17.25" customHeight="1">
      <c r="A34" s="22">
        <v>50403</v>
      </c>
      <c r="B34" s="22" t="s">
        <v>1195</v>
      </c>
      <c r="C34" s="46">
        <v>0</v>
      </c>
    </row>
    <row r="35" spans="1:3" ht="17.25" customHeight="1">
      <c r="A35" s="22">
        <v>50404</v>
      </c>
      <c r="B35" s="22" t="s">
        <v>1197</v>
      </c>
      <c r="C35" s="46">
        <v>13</v>
      </c>
    </row>
    <row r="36" spans="1:3" ht="17.25" customHeight="1">
      <c r="A36" s="22">
        <v>50405</v>
      </c>
      <c r="B36" s="22" t="s">
        <v>1198</v>
      </c>
      <c r="C36" s="46">
        <v>0</v>
      </c>
    </row>
    <row r="37" spans="1:3" ht="17.25" customHeight="1">
      <c r="A37" s="22">
        <v>50499</v>
      </c>
      <c r="B37" s="22" t="s">
        <v>1199</v>
      </c>
      <c r="C37" s="46">
        <v>1044</v>
      </c>
    </row>
    <row r="38" spans="1:3" ht="17.25" customHeight="1">
      <c r="A38" s="22">
        <v>505</v>
      </c>
      <c r="B38" s="40" t="s">
        <v>1201</v>
      </c>
      <c r="C38" s="46">
        <v>36234</v>
      </c>
    </row>
    <row r="39" spans="1:3" ht="17.25" customHeight="1">
      <c r="A39" s="22">
        <v>50501</v>
      </c>
      <c r="B39" s="22" t="s">
        <v>1202</v>
      </c>
      <c r="C39" s="46">
        <v>27613</v>
      </c>
    </row>
    <row r="40" spans="1:3" ht="17.25" customHeight="1">
      <c r="A40" s="22">
        <v>50502</v>
      </c>
      <c r="B40" s="22" t="s">
        <v>1203</v>
      </c>
      <c r="C40" s="46">
        <v>8621</v>
      </c>
    </row>
    <row r="41" spans="1:3" ht="17.25" customHeight="1">
      <c r="A41" s="22">
        <v>50599</v>
      </c>
      <c r="B41" s="22" t="s">
        <v>1204</v>
      </c>
      <c r="C41" s="46">
        <v>0</v>
      </c>
    </row>
    <row r="42" spans="1:3" ht="17.25" customHeight="1">
      <c r="A42" s="22">
        <v>506</v>
      </c>
      <c r="B42" s="40" t="s">
        <v>1205</v>
      </c>
      <c r="C42" s="46">
        <v>7556</v>
      </c>
    </row>
    <row r="43" spans="1:3" ht="17.25" customHeight="1">
      <c r="A43" s="22">
        <v>50601</v>
      </c>
      <c r="B43" s="22" t="s">
        <v>1206</v>
      </c>
      <c r="C43" s="46">
        <v>3119</v>
      </c>
    </row>
    <row r="44" spans="1:3" ht="17.25" customHeight="1">
      <c r="A44" s="22">
        <v>50602</v>
      </c>
      <c r="B44" s="22" t="s">
        <v>1207</v>
      </c>
      <c r="C44" s="46">
        <v>4437</v>
      </c>
    </row>
    <row r="45" spans="1:3" s="14" customFormat="1" ht="17.25" customHeight="1">
      <c r="A45" s="22">
        <v>507</v>
      </c>
      <c r="B45" s="40" t="s">
        <v>1208</v>
      </c>
      <c r="C45" s="46">
        <v>4238</v>
      </c>
    </row>
    <row r="46" spans="1:3" ht="17.25" customHeight="1">
      <c r="A46" s="22">
        <v>50701</v>
      </c>
      <c r="B46" s="22" t="s">
        <v>1209</v>
      </c>
      <c r="C46" s="46">
        <v>73</v>
      </c>
    </row>
    <row r="47" spans="1:3" ht="17.25" customHeight="1">
      <c r="A47" s="22">
        <v>50702</v>
      </c>
      <c r="B47" s="22" t="s">
        <v>1210</v>
      </c>
      <c r="C47" s="46">
        <v>1595</v>
      </c>
    </row>
    <row r="48" spans="1:3" ht="17.25" customHeight="1">
      <c r="A48" s="22">
        <v>50799</v>
      </c>
      <c r="B48" s="22" t="s">
        <v>1211</v>
      </c>
      <c r="C48" s="46">
        <v>2570</v>
      </c>
    </row>
    <row r="49" spans="1:3" ht="17.25" customHeight="1">
      <c r="A49" s="22">
        <v>508</v>
      </c>
      <c r="B49" s="40" t="s">
        <v>1212</v>
      </c>
      <c r="C49" s="46">
        <v>240</v>
      </c>
    </row>
    <row r="50" spans="1:3" ht="17.25" customHeight="1">
      <c r="A50" s="22">
        <v>50801</v>
      </c>
      <c r="B50" s="22" t="s">
        <v>1213</v>
      </c>
      <c r="C50" s="46">
        <v>0</v>
      </c>
    </row>
    <row r="51" spans="1:3" ht="17.25" customHeight="1">
      <c r="A51" s="22">
        <v>50802</v>
      </c>
      <c r="B51" s="22" t="s">
        <v>1214</v>
      </c>
      <c r="C51" s="46">
        <v>240</v>
      </c>
    </row>
    <row r="52" spans="1:3" ht="17.25" customHeight="1">
      <c r="A52" s="22">
        <v>509</v>
      </c>
      <c r="B52" s="40" t="s">
        <v>1215</v>
      </c>
      <c r="C52" s="46">
        <v>34159</v>
      </c>
    </row>
    <row r="53" spans="1:3" ht="17.25" customHeight="1">
      <c r="A53" s="22">
        <v>50901</v>
      </c>
      <c r="B53" s="22" t="s">
        <v>1216</v>
      </c>
      <c r="C53" s="46">
        <v>23146</v>
      </c>
    </row>
    <row r="54" spans="1:3" ht="17.25" customHeight="1">
      <c r="A54" s="22">
        <v>50902</v>
      </c>
      <c r="B54" s="22" t="s">
        <v>1217</v>
      </c>
      <c r="C54" s="46">
        <v>537</v>
      </c>
    </row>
    <row r="55" spans="1:3" ht="17.25" customHeight="1">
      <c r="A55" s="22">
        <v>50903</v>
      </c>
      <c r="B55" s="22" t="s">
        <v>1218</v>
      </c>
      <c r="C55" s="46">
        <v>1215</v>
      </c>
    </row>
    <row r="56" spans="1:3" ht="17.25" customHeight="1">
      <c r="A56" s="22">
        <v>50905</v>
      </c>
      <c r="B56" s="22" t="s">
        <v>1219</v>
      </c>
      <c r="C56" s="46">
        <v>2828</v>
      </c>
    </row>
    <row r="57" spans="1:3" ht="17.25" customHeight="1">
      <c r="A57" s="22">
        <v>50999</v>
      </c>
      <c r="B57" s="22" t="s">
        <v>1220</v>
      </c>
      <c r="C57" s="46">
        <v>6433</v>
      </c>
    </row>
    <row r="58" spans="1:3" ht="17.25" customHeight="1">
      <c r="A58" s="22">
        <v>510</v>
      </c>
      <c r="B58" s="40" t="s">
        <v>1221</v>
      </c>
      <c r="C58" s="46">
        <v>5287</v>
      </c>
    </row>
    <row r="59" spans="1:3" ht="15.75" customHeight="1">
      <c r="A59" s="22">
        <v>51002</v>
      </c>
      <c r="B59" s="22" t="s">
        <v>1222</v>
      </c>
      <c r="C59" s="46">
        <v>5287</v>
      </c>
    </row>
    <row r="60" spans="1:3" ht="15.75" customHeight="1">
      <c r="A60" s="22">
        <v>51003</v>
      </c>
      <c r="B60" s="22" t="s">
        <v>526</v>
      </c>
      <c r="C60" s="46">
        <v>0</v>
      </c>
    </row>
    <row r="61" spans="1:3" ht="17.25" customHeight="1">
      <c r="A61" s="22">
        <v>511</v>
      </c>
      <c r="B61" s="40" t="s">
        <v>1223</v>
      </c>
      <c r="C61" s="46">
        <v>853</v>
      </c>
    </row>
    <row r="62" spans="1:3" s="14" customFormat="1" ht="17.25" customHeight="1">
      <c r="A62" s="22">
        <v>51101</v>
      </c>
      <c r="B62" s="22" t="s">
        <v>1224</v>
      </c>
      <c r="C62" s="46">
        <v>842</v>
      </c>
    </row>
    <row r="63" spans="1:3" ht="17.25" customHeight="1">
      <c r="A63" s="22">
        <v>51102</v>
      </c>
      <c r="B63" s="22" t="s">
        <v>1225</v>
      </c>
      <c r="C63" s="46">
        <v>0</v>
      </c>
    </row>
    <row r="64" spans="1:3" ht="17.25" customHeight="1">
      <c r="A64" s="22">
        <v>51103</v>
      </c>
      <c r="B64" s="22" t="s">
        <v>1226</v>
      </c>
      <c r="C64" s="46">
        <v>11</v>
      </c>
    </row>
    <row r="65" spans="1:3" ht="17.25" customHeight="1">
      <c r="A65" s="22">
        <v>51104</v>
      </c>
      <c r="B65" s="22" t="s">
        <v>1227</v>
      </c>
      <c r="C65" s="46">
        <v>0</v>
      </c>
    </row>
    <row r="66" spans="1:3" ht="17.25" customHeight="1">
      <c r="A66" s="22">
        <v>599</v>
      </c>
      <c r="B66" s="40" t="s">
        <v>1228</v>
      </c>
      <c r="C66" s="46">
        <v>2489</v>
      </c>
    </row>
    <row r="67" spans="1:3" s="14" customFormat="1" ht="17.25" customHeight="1">
      <c r="A67" s="22">
        <v>59906</v>
      </c>
      <c r="B67" s="22" t="s">
        <v>1229</v>
      </c>
      <c r="C67" s="46">
        <v>0</v>
      </c>
    </row>
    <row r="68" spans="1:3" ht="17.25" customHeight="1">
      <c r="A68" s="22">
        <v>59907</v>
      </c>
      <c r="B68" s="22" t="s">
        <v>1230</v>
      </c>
      <c r="C68" s="46">
        <v>0</v>
      </c>
    </row>
    <row r="69" spans="1:3" ht="17.25" customHeight="1">
      <c r="A69" s="22">
        <v>59908</v>
      </c>
      <c r="B69" s="22" t="s">
        <v>1231</v>
      </c>
      <c r="C69" s="46">
        <v>0</v>
      </c>
    </row>
    <row r="70" spans="1:3" s="14" customFormat="1" ht="17.25" customHeight="1">
      <c r="A70" s="22">
        <v>59999</v>
      </c>
      <c r="B70" s="22" t="s">
        <v>1034</v>
      </c>
      <c r="C70" s="46">
        <v>2489</v>
      </c>
    </row>
  </sheetData>
  <mergeCells count="3">
    <mergeCell ref="A2:C2"/>
    <mergeCell ref="A3:C3"/>
    <mergeCell ref="A4:C4"/>
  </mergeCells>
  <phoneticPr fontId="42" type="noConversion"/>
  <printOptions gridLines="1"/>
  <pageMargins left="0.749305555555556" right="0.749305555555556" top="0.999305555555556" bottom="0.999305555555556" header="0" footer="0"/>
  <pageSetup firstPageNumber="0" orientation="portrait" useFirstPageNumber="1"/>
  <headerFooter alignWithMargins="0">
    <oddHeader>&amp;C&amp;"宋体,常规"&amp;12&amp;A</oddHeader>
    <oddFooter>&amp;C&amp;"宋体,常规"&amp;12Page &amp;"宋体,常规"&amp;12&amp;P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E282"/>
  <sheetViews>
    <sheetView workbookViewId="0">
      <selection activeCell="A2" sqref="A2:E2"/>
    </sheetView>
  </sheetViews>
  <sheetFormatPr defaultColWidth="8" defaultRowHeight="12"/>
  <cols>
    <col min="1" max="1" width="14" style="70" customWidth="1"/>
    <col min="2" max="2" width="5.125" style="70" customWidth="1"/>
    <col min="3" max="3" width="0.875" style="70" hidden="1" customWidth="1"/>
    <col min="4" max="4" width="38.75" style="70" customWidth="1"/>
    <col min="5" max="5" width="36.25" style="70" customWidth="1"/>
    <col min="6" max="16384" width="8" style="70"/>
  </cols>
  <sheetData>
    <row r="1" spans="1:5" ht="14.25" customHeight="1">
      <c r="A1" s="71" t="s">
        <v>1232</v>
      </c>
      <c r="B1" s="72"/>
      <c r="C1" s="72"/>
      <c r="D1" s="14"/>
      <c r="E1" s="14"/>
    </row>
    <row r="2" spans="1:5" ht="39" customHeight="1">
      <c r="A2" s="138" t="s">
        <v>1233</v>
      </c>
      <c r="B2" s="138"/>
      <c r="C2" s="138"/>
      <c r="D2" s="138"/>
      <c r="E2" s="138"/>
    </row>
    <row r="3" spans="1:5" ht="21" customHeight="1">
      <c r="A3" s="139" t="s">
        <v>89</v>
      </c>
      <c r="B3" s="139"/>
      <c r="C3" s="139"/>
      <c r="D3" s="139"/>
      <c r="E3" s="139"/>
    </row>
    <row r="4" spans="1:5" ht="18.95" customHeight="1">
      <c r="A4" s="73"/>
      <c r="B4" s="152" t="s">
        <v>1234</v>
      </c>
      <c r="C4" s="152"/>
      <c r="D4" s="152"/>
      <c r="E4" s="152"/>
    </row>
    <row r="5" spans="1:5" ht="18" customHeight="1">
      <c r="A5" s="155" t="s">
        <v>91</v>
      </c>
      <c r="B5" s="155"/>
      <c r="C5" s="155"/>
      <c r="D5" s="74" t="s">
        <v>92</v>
      </c>
      <c r="E5" s="74" t="s">
        <v>34</v>
      </c>
    </row>
    <row r="6" spans="1:5" ht="13.5">
      <c r="A6" s="154" t="s">
        <v>1235</v>
      </c>
      <c r="B6" s="154"/>
      <c r="C6" s="154"/>
      <c r="D6" s="75" t="s">
        <v>1236</v>
      </c>
      <c r="E6" s="65">
        <v>96381.079333999995</v>
      </c>
    </row>
    <row r="7" spans="1:5" ht="13.5">
      <c r="A7" s="153" t="s">
        <v>1237</v>
      </c>
      <c r="B7" s="153"/>
      <c r="C7" s="153" t="s">
        <v>1235</v>
      </c>
      <c r="D7" s="76" t="s">
        <v>94</v>
      </c>
      <c r="E7" s="65">
        <v>14242.606163</v>
      </c>
    </row>
    <row r="8" spans="1:5" ht="13.5">
      <c r="A8" s="153" t="s">
        <v>1238</v>
      </c>
      <c r="B8" s="153"/>
      <c r="C8" s="153" t="s">
        <v>1235</v>
      </c>
      <c r="D8" s="76" t="s">
        <v>1239</v>
      </c>
      <c r="E8" s="65">
        <v>701.14890500000001</v>
      </c>
    </row>
    <row r="9" spans="1:5" ht="13.5">
      <c r="A9" s="153" t="s">
        <v>1240</v>
      </c>
      <c r="B9" s="153"/>
      <c r="C9" s="153" t="s">
        <v>1235</v>
      </c>
      <c r="D9" s="76" t="s">
        <v>1241</v>
      </c>
      <c r="E9" s="65">
        <v>700.918905</v>
      </c>
    </row>
    <row r="10" spans="1:5" ht="13.5">
      <c r="A10" s="153" t="s">
        <v>1242</v>
      </c>
      <c r="B10" s="153"/>
      <c r="C10" s="153" t="s">
        <v>1235</v>
      </c>
      <c r="D10" s="76" t="s">
        <v>1243</v>
      </c>
      <c r="E10" s="65">
        <v>0.23</v>
      </c>
    </row>
    <row r="11" spans="1:5" ht="13.5">
      <c r="A11" s="153" t="s">
        <v>1244</v>
      </c>
      <c r="B11" s="153"/>
      <c r="C11" s="153" t="s">
        <v>1235</v>
      </c>
      <c r="D11" s="76" t="s">
        <v>1245</v>
      </c>
      <c r="E11" s="65">
        <v>252.52986999999999</v>
      </c>
    </row>
    <row r="12" spans="1:5" ht="13.5">
      <c r="A12" s="153" t="s">
        <v>1246</v>
      </c>
      <c r="B12" s="153"/>
      <c r="C12" s="153" t="s">
        <v>1235</v>
      </c>
      <c r="D12" s="76" t="s">
        <v>1241</v>
      </c>
      <c r="E12" s="65">
        <v>252.52986999999999</v>
      </c>
    </row>
    <row r="13" spans="1:5" ht="13.5">
      <c r="A13" s="153" t="s">
        <v>1247</v>
      </c>
      <c r="B13" s="153"/>
      <c r="C13" s="153" t="s">
        <v>1235</v>
      </c>
      <c r="D13" s="76" t="s">
        <v>1248</v>
      </c>
      <c r="E13" s="65">
        <v>6955.9889590000002</v>
      </c>
    </row>
    <row r="14" spans="1:5" ht="13.5">
      <c r="A14" s="153" t="s">
        <v>1249</v>
      </c>
      <c r="B14" s="153"/>
      <c r="C14" s="153" t="s">
        <v>1235</v>
      </c>
      <c r="D14" s="76" t="s">
        <v>1241</v>
      </c>
      <c r="E14" s="65">
        <v>5051.1152890000003</v>
      </c>
    </row>
    <row r="15" spans="1:5" ht="13.5">
      <c r="A15" s="153" t="s">
        <v>1250</v>
      </c>
      <c r="B15" s="153"/>
      <c r="C15" s="153" t="s">
        <v>1235</v>
      </c>
      <c r="D15" s="76" t="s">
        <v>1251</v>
      </c>
      <c r="E15" s="65">
        <v>10</v>
      </c>
    </row>
    <row r="16" spans="1:5" ht="13.5">
      <c r="A16" s="153" t="s">
        <v>1252</v>
      </c>
      <c r="B16" s="153"/>
      <c r="C16" s="153" t="s">
        <v>1235</v>
      </c>
      <c r="D16" s="76" t="s">
        <v>1253</v>
      </c>
      <c r="E16" s="65">
        <v>108.921015</v>
      </c>
    </row>
    <row r="17" spans="1:5" ht="13.5">
      <c r="A17" s="153" t="s">
        <v>1254</v>
      </c>
      <c r="B17" s="153"/>
      <c r="C17" s="153" t="s">
        <v>1235</v>
      </c>
      <c r="D17" s="76" t="s">
        <v>1255</v>
      </c>
      <c r="E17" s="65">
        <v>1271.949687</v>
      </c>
    </row>
    <row r="18" spans="1:5" ht="13.5">
      <c r="A18" s="153" t="s">
        <v>1256</v>
      </c>
      <c r="B18" s="153"/>
      <c r="C18" s="153" t="s">
        <v>1235</v>
      </c>
      <c r="D18" s="76" t="s">
        <v>1257</v>
      </c>
      <c r="E18" s="65">
        <v>514.00296800000001</v>
      </c>
    </row>
    <row r="19" spans="1:5" ht="13.5">
      <c r="A19" s="153" t="s">
        <v>1258</v>
      </c>
      <c r="B19" s="153"/>
      <c r="C19" s="153" t="s">
        <v>1235</v>
      </c>
      <c r="D19" s="76" t="s">
        <v>1259</v>
      </c>
      <c r="E19" s="65">
        <v>472.33054600000003</v>
      </c>
    </row>
    <row r="20" spans="1:5" ht="13.5">
      <c r="A20" s="153" t="s">
        <v>1260</v>
      </c>
      <c r="B20" s="153"/>
      <c r="C20" s="153" t="s">
        <v>1235</v>
      </c>
      <c r="D20" s="76" t="s">
        <v>1241</v>
      </c>
      <c r="E20" s="65">
        <v>382.02029299999998</v>
      </c>
    </row>
    <row r="21" spans="1:5" ht="13.5">
      <c r="A21" s="153" t="s">
        <v>1261</v>
      </c>
      <c r="B21" s="153"/>
      <c r="C21" s="153" t="s">
        <v>1235</v>
      </c>
      <c r="D21" s="76" t="s">
        <v>1262</v>
      </c>
      <c r="E21" s="65">
        <v>90.310253000000003</v>
      </c>
    </row>
    <row r="22" spans="1:5" ht="13.5">
      <c r="A22" s="153" t="s">
        <v>1263</v>
      </c>
      <c r="B22" s="153"/>
      <c r="C22" s="153" t="s">
        <v>1235</v>
      </c>
      <c r="D22" s="76" t="s">
        <v>1264</v>
      </c>
      <c r="E22" s="65">
        <v>264.07083399999999</v>
      </c>
    </row>
    <row r="23" spans="1:5" ht="13.5">
      <c r="A23" s="153" t="s">
        <v>1265</v>
      </c>
      <c r="B23" s="153"/>
      <c r="C23" s="153" t="s">
        <v>1235</v>
      </c>
      <c r="D23" s="76" t="s">
        <v>1241</v>
      </c>
      <c r="E23" s="65">
        <v>178.26313400000001</v>
      </c>
    </row>
    <row r="24" spans="1:5" ht="13.5">
      <c r="A24" s="153" t="s">
        <v>1266</v>
      </c>
      <c r="B24" s="153"/>
      <c r="C24" s="153" t="s">
        <v>1235</v>
      </c>
      <c r="D24" s="76" t="s">
        <v>1267</v>
      </c>
      <c r="E24" s="65">
        <v>5.6032999999999999</v>
      </c>
    </row>
    <row r="25" spans="1:5" ht="13.5">
      <c r="A25" s="153" t="s">
        <v>1268</v>
      </c>
      <c r="B25" s="153"/>
      <c r="C25" s="153" t="s">
        <v>1235</v>
      </c>
      <c r="D25" s="76" t="s">
        <v>1269</v>
      </c>
      <c r="E25" s="65">
        <v>77.104399999999998</v>
      </c>
    </row>
    <row r="26" spans="1:5" ht="13.5">
      <c r="A26" s="153" t="s">
        <v>1270</v>
      </c>
      <c r="B26" s="153"/>
      <c r="C26" s="153" t="s">
        <v>1235</v>
      </c>
      <c r="D26" s="76" t="s">
        <v>1271</v>
      </c>
      <c r="E26" s="65">
        <v>3.1</v>
      </c>
    </row>
    <row r="27" spans="1:5" ht="13.5">
      <c r="A27" s="153" t="s">
        <v>1272</v>
      </c>
      <c r="B27" s="153"/>
      <c r="C27" s="153" t="s">
        <v>1235</v>
      </c>
      <c r="D27" s="76" t="s">
        <v>1273</v>
      </c>
      <c r="E27" s="65">
        <v>1324.3245139999999</v>
      </c>
    </row>
    <row r="28" spans="1:5" ht="13.5">
      <c r="A28" s="153" t="s">
        <v>1274</v>
      </c>
      <c r="B28" s="153"/>
      <c r="C28" s="153" t="s">
        <v>1235</v>
      </c>
      <c r="D28" s="76" t="s">
        <v>1241</v>
      </c>
      <c r="E28" s="65">
        <v>441.89316700000001</v>
      </c>
    </row>
    <row r="29" spans="1:5" ht="13.5">
      <c r="A29" s="153" t="s">
        <v>1275</v>
      </c>
      <c r="B29" s="153"/>
      <c r="C29" s="153" t="s">
        <v>1235</v>
      </c>
      <c r="D29" s="76" t="s">
        <v>1255</v>
      </c>
      <c r="E29" s="65">
        <v>864.57814699999994</v>
      </c>
    </row>
    <row r="30" spans="1:5" ht="13.5">
      <c r="A30" s="153" t="s">
        <v>1276</v>
      </c>
      <c r="B30" s="153"/>
      <c r="C30" s="153" t="s">
        <v>1235</v>
      </c>
      <c r="D30" s="76" t="s">
        <v>1277</v>
      </c>
      <c r="E30" s="65">
        <v>17.853200000000001</v>
      </c>
    </row>
    <row r="31" spans="1:5" ht="13.5">
      <c r="A31" s="153" t="s">
        <v>1278</v>
      </c>
      <c r="B31" s="153"/>
      <c r="C31" s="153" t="s">
        <v>1235</v>
      </c>
      <c r="D31" s="76" t="s">
        <v>1279</v>
      </c>
      <c r="E31" s="65">
        <v>129.93365</v>
      </c>
    </row>
    <row r="32" spans="1:5" ht="13.5">
      <c r="A32" s="153" t="s">
        <v>1280</v>
      </c>
      <c r="B32" s="153"/>
      <c r="C32" s="153" t="s">
        <v>1235</v>
      </c>
      <c r="D32" s="76" t="s">
        <v>1241</v>
      </c>
      <c r="E32" s="65">
        <v>129.93365</v>
      </c>
    </row>
    <row r="33" spans="1:5" ht="13.5">
      <c r="A33" s="153" t="s">
        <v>1281</v>
      </c>
      <c r="B33" s="153"/>
      <c r="C33" s="153" t="s">
        <v>1235</v>
      </c>
      <c r="D33" s="76" t="s">
        <v>1282</v>
      </c>
      <c r="E33" s="65">
        <v>308.75379299999997</v>
      </c>
    </row>
    <row r="34" spans="1:5" ht="13.5">
      <c r="A34" s="153" t="s">
        <v>1283</v>
      </c>
      <c r="B34" s="153"/>
      <c r="C34" s="153" t="s">
        <v>1235</v>
      </c>
      <c r="D34" s="76" t="s">
        <v>1241</v>
      </c>
      <c r="E34" s="65">
        <v>103.909243</v>
      </c>
    </row>
    <row r="35" spans="1:5" ht="13.5">
      <c r="A35" s="153" t="s">
        <v>1284</v>
      </c>
      <c r="B35" s="153"/>
      <c r="C35" s="153" t="s">
        <v>1235</v>
      </c>
      <c r="D35" s="76" t="s">
        <v>1285</v>
      </c>
      <c r="E35" s="65">
        <v>108.4</v>
      </c>
    </row>
    <row r="36" spans="1:5" ht="13.5">
      <c r="A36" s="153" t="s">
        <v>1286</v>
      </c>
      <c r="B36" s="153"/>
      <c r="C36" s="153" t="s">
        <v>1235</v>
      </c>
      <c r="D36" s="76" t="s">
        <v>1287</v>
      </c>
      <c r="E36" s="65">
        <v>96.444550000000007</v>
      </c>
    </row>
    <row r="37" spans="1:5" ht="13.5">
      <c r="A37" s="153" t="s">
        <v>1288</v>
      </c>
      <c r="B37" s="153"/>
      <c r="C37" s="153" t="s">
        <v>1235</v>
      </c>
      <c r="D37" s="76" t="s">
        <v>1289</v>
      </c>
      <c r="E37" s="65">
        <v>482.74876699999999</v>
      </c>
    </row>
    <row r="38" spans="1:5" ht="13.5">
      <c r="A38" s="153" t="s">
        <v>1290</v>
      </c>
      <c r="B38" s="153"/>
      <c r="C38" s="153" t="s">
        <v>1235</v>
      </c>
      <c r="D38" s="76" t="s">
        <v>1241</v>
      </c>
      <c r="E38" s="65">
        <v>482.74876699999999</v>
      </c>
    </row>
    <row r="39" spans="1:5" ht="13.5">
      <c r="A39" s="153" t="s">
        <v>1291</v>
      </c>
      <c r="B39" s="153"/>
      <c r="C39" s="153" t="s">
        <v>1235</v>
      </c>
      <c r="D39" s="76" t="s">
        <v>1292</v>
      </c>
      <c r="E39" s="65">
        <v>149.059077</v>
      </c>
    </row>
    <row r="40" spans="1:5" ht="13.5">
      <c r="A40" s="153" t="s">
        <v>1293</v>
      </c>
      <c r="B40" s="153"/>
      <c r="C40" s="153" t="s">
        <v>1235</v>
      </c>
      <c r="D40" s="76" t="s">
        <v>1241</v>
      </c>
      <c r="E40" s="65">
        <v>149.059077</v>
      </c>
    </row>
    <row r="41" spans="1:5" ht="13.5">
      <c r="A41" s="153" t="s">
        <v>1294</v>
      </c>
      <c r="B41" s="153"/>
      <c r="C41" s="153" t="s">
        <v>1235</v>
      </c>
      <c r="D41" s="76" t="s">
        <v>1295</v>
      </c>
      <c r="E41" s="65">
        <v>650.67564700000003</v>
      </c>
    </row>
    <row r="42" spans="1:5" ht="13.5">
      <c r="A42" s="153" t="s">
        <v>1296</v>
      </c>
      <c r="B42" s="153"/>
      <c r="C42" s="153" t="s">
        <v>1235</v>
      </c>
      <c r="D42" s="76" t="s">
        <v>1241</v>
      </c>
      <c r="E42" s="65">
        <v>650.67564700000003</v>
      </c>
    </row>
    <row r="43" spans="1:5" ht="13.5">
      <c r="A43" s="153" t="s">
        <v>1297</v>
      </c>
      <c r="B43" s="153"/>
      <c r="C43" s="153" t="s">
        <v>1235</v>
      </c>
      <c r="D43" s="76" t="s">
        <v>1298</v>
      </c>
      <c r="E43" s="65">
        <v>150.780449</v>
      </c>
    </row>
    <row r="44" spans="1:5" ht="13.5">
      <c r="A44" s="153" t="s">
        <v>1299</v>
      </c>
      <c r="B44" s="153"/>
      <c r="C44" s="153" t="s">
        <v>1235</v>
      </c>
      <c r="D44" s="76" t="s">
        <v>1241</v>
      </c>
      <c r="E44" s="65">
        <v>89.698088999999996</v>
      </c>
    </row>
    <row r="45" spans="1:5" ht="13.5">
      <c r="A45" s="153" t="s">
        <v>1300</v>
      </c>
      <c r="B45" s="153"/>
      <c r="C45" s="153" t="s">
        <v>1235</v>
      </c>
      <c r="D45" s="76" t="s">
        <v>1301</v>
      </c>
      <c r="E45" s="65">
        <v>61.082360000000001</v>
      </c>
    </row>
    <row r="46" spans="1:5" ht="13.5">
      <c r="A46" s="153" t="s">
        <v>1302</v>
      </c>
      <c r="B46" s="153"/>
      <c r="C46" s="153" t="s">
        <v>1235</v>
      </c>
      <c r="D46" s="76" t="s">
        <v>1303</v>
      </c>
      <c r="E46" s="65">
        <v>44.046199999999999</v>
      </c>
    </row>
    <row r="47" spans="1:5" ht="13.5">
      <c r="A47" s="153" t="s">
        <v>1304</v>
      </c>
      <c r="B47" s="153"/>
      <c r="C47" s="153" t="s">
        <v>1235</v>
      </c>
      <c r="D47" s="76" t="s">
        <v>1241</v>
      </c>
      <c r="E47" s="65">
        <v>44.046199999999999</v>
      </c>
    </row>
    <row r="48" spans="1:5" ht="13.5">
      <c r="A48" s="153" t="s">
        <v>1305</v>
      </c>
      <c r="B48" s="153"/>
      <c r="C48" s="153" t="s">
        <v>1235</v>
      </c>
      <c r="D48" s="76" t="s">
        <v>1306</v>
      </c>
      <c r="E48" s="65">
        <v>187.011854</v>
      </c>
    </row>
    <row r="49" spans="1:5" ht="13.5">
      <c r="A49" s="153" t="s">
        <v>1307</v>
      </c>
      <c r="B49" s="153"/>
      <c r="C49" s="153" t="s">
        <v>1235</v>
      </c>
      <c r="D49" s="76" t="s">
        <v>1241</v>
      </c>
      <c r="E49" s="65">
        <v>187.011854</v>
      </c>
    </row>
    <row r="50" spans="1:5" ht="13.5">
      <c r="A50" s="153" t="s">
        <v>1308</v>
      </c>
      <c r="B50" s="153"/>
      <c r="C50" s="153" t="s">
        <v>1235</v>
      </c>
      <c r="D50" s="76" t="s">
        <v>1309</v>
      </c>
      <c r="E50" s="65">
        <v>268.93293999999997</v>
      </c>
    </row>
    <row r="51" spans="1:5" ht="13.5">
      <c r="A51" s="153" t="s">
        <v>1310</v>
      </c>
      <c r="B51" s="153"/>
      <c r="C51" s="153" t="s">
        <v>1235</v>
      </c>
      <c r="D51" s="76" t="s">
        <v>1241</v>
      </c>
      <c r="E51" s="65">
        <v>263.93293999999997</v>
      </c>
    </row>
    <row r="52" spans="1:5" ht="13.5">
      <c r="A52" s="153" t="s">
        <v>1311</v>
      </c>
      <c r="B52" s="153"/>
      <c r="C52" s="153" t="s">
        <v>1235</v>
      </c>
      <c r="D52" s="76" t="s">
        <v>1312</v>
      </c>
      <c r="E52" s="65">
        <v>5</v>
      </c>
    </row>
    <row r="53" spans="1:5" ht="13.5">
      <c r="A53" s="153" t="s">
        <v>1313</v>
      </c>
      <c r="B53" s="153"/>
      <c r="C53" s="153" t="s">
        <v>1235</v>
      </c>
      <c r="D53" s="76" t="s">
        <v>1314</v>
      </c>
      <c r="E53" s="65">
        <v>926.60923400000001</v>
      </c>
    </row>
    <row r="54" spans="1:5" ht="13.5">
      <c r="A54" s="153" t="s">
        <v>1315</v>
      </c>
      <c r="B54" s="153"/>
      <c r="C54" s="153" t="s">
        <v>1235</v>
      </c>
      <c r="D54" s="76" t="s">
        <v>1241</v>
      </c>
      <c r="E54" s="65">
        <v>243.08828700000001</v>
      </c>
    </row>
    <row r="55" spans="1:5" ht="13.5">
      <c r="A55" s="153" t="s">
        <v>1316</v>
      </c>
      <c r="B55" s="153"/>
      <c r="C55" s="153" t="s">
        <v>1235</v>
      </c>
      <c r="D55" s="76" t="s">
        <v>1317</v>
      </c>
      <c r="E55" s="65">
        <v>683.52094699999998</v>
      </c>
    </row>
    <row r="56" spans="1:5" ht="13.5">
      <c r="A56" s="153" t="s">
        <v>1318</v>
      </c>
      <c r="B56" s="153"/>
      <c r="C56" s="153" t="s">
        <v>1235</v>
      </c>
      <c r="D56" s="76" t="s">
        <v>1319</v>
      </c>
      <c r="E56" s="65">
        <v>294.60153400000002</v>
      </c>
    </row>
    <row r="57" spans="1:5" ht="13.5">
      <c r="A57" s="153" t="s">
        <v>1320</v>
      </c>
      <c r="B57" s="153"/>
      <c r="C57" s="153" t="s">
        <v>1235</v>
      </c>
      <c r="D57" s="76" t="s">
        <v>1241</v>
      </c>
      <c r="E57" s="65">
        <v>294.60153400000002</v>
      </c>
    </row>
    <row r="58" spans="1:5" ht="13.5">
      <c r="A58" s="153" t="s">
        <v>1321</v>
      </c>
      <c r="B58" s="153"/>
      <c r="C58" s="153" t="s">
        <v>1235</v>
      </c>
      <c r="D58" s="76" t="s">
        <v>1322</v>
      </c>
      <c r="E58" s="65">
        <v>85.169340000000005</v>
      </c>
    </row>
    <row r="59" spans="1:5" ht="13.5">
      <c r="A59" s="153" t="s">
        <v>1323</v>
      </c>
      <c r="B59" s="153"/>
      <c r="C59" s="153" t="s">
        <v>1235</v>
      </c>
      <c r="D59" s="76" t="s">
        <v>1241</v>
      </c>
      <c r="E59" s="65">
        <v>85.169340000000005</v>
      </c>
    </row>
    <row r="60" spans="1:5" ht="13.5">
      <c r="A60" s="153" t="s">
        <v>1324</v>
      </c>
      <c r="B60" s="153"/>
      <c r="C60" s="153" t="s">
        <v>1235</v>
      </c>
      <c r="D60" s="76" t="s">
        <v>1325</v>
      </c>
      <c r="E60" s="65">
        <v>576.59861899999999</v>
      </c>
    </row>
    <row r="61" spans="1:5" ht="13.5">
      <c r="A61" s="153" t="s">
        <v>1326</v>
      </c>
      <c r="B61" s="153"/>
      <c r="C61" s="153" t="s">
        <v>1235</v>
      </c>
      <c r="D61" s="76" t="s">
        <v>1241</v>
      </c>
      <c r="E61" s="65">
        <v>576.59861899999999</v>
      </c>
    </row>
    <row r="62" spans="1:5" ht="13.5">
      <c r="A62" s="153" t="s">
        <v>1327</v>
      </c>
      <c r="B62" s="153"/>
      <c r="C62" s="153" t="s">
        <v>1235</v>
      </c>
      <c r="D62" s="76" t="s">
        <v>1328</v>
      </c>
      <c r="E62" s="65">
        <v>17.291430999999999</v>
      </c>
    </row>
    <row r="63" spans="1:5" ht="13.5">
      <c r="A63" s="153" t="s">
        <v>1329</v>
      </c>
      <c r="B63" s="153"/>
      <c r="C63" s="153" t="s">
        <v>1235</v>
      </c>
      <c r="D63" s="76" t="s">
        <v>1330</v>
      </c>
      <c r="E63" s="65">
        <v>17.291430999999999</v>
      </c>
    </row>
    <row r="64" spans="1:5" ht="13.5">
      <c r="A64" s="153" t="s">
        <v>1331</v>
      </c>
      <c r="B64" s="153"/>
      <c r="C64" s="153" t="s">
        <v>1235</v>
      </c>
      <c r="D64" s="76" t="s">
        <v>285</v>
      </c>
      <c r="E64" s="65">
        <v>4576.093981</v>
      </c>
    </row>
    <row r="65" spans="1:5" ht="13.5">
      <c r="A65" s="153" t="s">
        <v>1332</v>
      </c>
      <c r="B65" s="153"/>
      <c r="C65" s="153" t="s">
        <v>1235</v>
      </c>
      <c r="D65" s="76" t="s">
        <v>1333</v>
      </c>
      <c r="E65" s="65">
        <v>4324.5592239999996</v>
      </c>
    </row>
    <row r="66" spans="1:5" ht="13.5">
      <c r="A66" s="153" t="s">
        <v>1334</v>
      </c>
      <c r="B66" s="153"/>
      <c r="C66" s="153" t="s">
        <v>1235</v>
      </c>
      <c r="D66" s="76" t="s">
        <v>1241</v>
      </c>
      <c r="E66" s="65">
        <v>3469.7548390000002</v>
      </c>
    </row>
    <row r="67" spans="1:5" ht="13.5">
      <c r="A67" s="153" t="s">
        <v>1335</v>
      </c>
      <c r="B67" s="153"/>
      <c r="C67" s="153" t="s">
        <v>1235</v>
      </c>
      <c r="D67" s="76" t="s">
        <v>1336</v>
      </c>
      <c r="E67" s="65">
        <v>52.816721000000001</v>
      </c>
    </row>
    <row r="68" spans="1:5" ht="13.5">
      <c r="A68" s="153" t="s">
        <v>1337</v>
      </c>
      <c r="B68" s="153"/>
      <c r="C68" s="153" t="s">
        <v>1235</v>
      </c>
      <c r="D68" s="76" t="s">
        <v>1338</v>
      </c>
      <c r="E68" s="65">
        <v>27</v>
      </c>
    </row>
    <row r="69" spans="1:5" ht="13.5">
      <c r="A69" s="153" t="s">
        <v>1339</v>
      </c>
      <c r="B69" s="153"/>
      <c r="C69" s="153" t="s">
        <v>1235</v>
      </c>
      <c r="D69" s="76" t="s">
        <v>1340</v>
      </c>
      <c r="E69" s="65">
        <v>100</v>
      </c>
    </row>
    <row r="70" spans="1:5" ht="13.5">
      <c r="A70" s="153" t="s">
        <v>1341</v>
      </c>
      <c r="B70" s="153"/>
      <c r="C70" s="153" t="s">
        <v>1235</v>
      </c>
      <c r="D70" s="76" t="s">
        <v>1342</v>
      </c>
      <c r="E70" s="65">
        <v>7.5</v>
      </c>
    </row>
    <row r="71" spans="1:5" ht="13.5">
      <c r="A71" s="153" t="s">
        <v>1343</v>
      </c>
      <c r="B71" s="153"/>
      <c r="C71" s="153" t="s">
        <v>1235</v>
      </c>
      <c r="D71" s="76" t="s">
        <v>1344</v>
      </c>
      <c r="E71" s="65">
        <v>667.487664</v>
      </c>
    </row>
    <row r="72" spans="1:5" ht="13.5">
      <c r="A72" s="153" t="s">
        <v>1345</v>
      </c>
      <c r="B72" s="153"/>
      <c r="C72" s="153" t="s">
        <v>1235</v>
      </c>
      <c r="D72" s="76" t="s">
        <v>1346</v>
      </c>
      <c r="E72" s="65">
        <v>241.53475700000001</v>
      </c>
    </row>
    <row r="73" spans="1:5" ht="13.5">
      <c r="A73" s="153" t="s">
        <v>1347</v>
      </c>
      <c r="B73" s="153"/>
      <c r="C73" s="153" t="s">
        <v>1235</v>
      </c>
      <c r="D73" s="76" t="s">
        <v>1241</v>
      </c>
      <c r="E73" s="65">
        <v>231.53475700000001</v>
      </c>
    </row>
    <row r="74" spans="1:5" ht="13.5">
      <c r="A74" s="153" t="s">
        <v>1348</v>
      </c>
      <c r="B74" s="153"/>
      <c r="C74" s="153" t="s">
        <v>1235</v>
      </c>
      <c r="D74" s="76" t="s">
        <v>1349</v>
      </c>
      <c r="E74" s="65">
        <v>10</v>
      </c>
    </row>
    <row r="75" spans="1:5" ht="13.5">
      <c r="A75" s="153" t="s">
        <v>1350</v>
      </c>
      <c r="B75" s="153"/>
      <c r="C75" s="153" t="s">
        <v>1235</v>
      </c>
      <c r="D75" s="76" t="s">
        <v>1351</v>
      </c>
      <c r="E75" s="65">
        <v>10</v>
      </c>
    </row>
    <row r="76" spans="1:5" ht="13.5">
      <c r="A76" s="153" t="s">
        <v>1352</v>
      </c>
      <c r="B76" s="153"/>
      <c r="C76" s="153" t="s">
        <v>1235</v>
      </c>
      <c r="D76" s="76" t="s">
        <v>1353</v>
      </c>
      <c r="E76" s="65">
        <v>10</v>
      </c>
    </row>
    <row r="77" spans="1:5" ht="13.5">
      <c r="A77" s="153" t="s">
        <v>1354</v>
      </c>
      <c r="B77" s="153"/>
      <c r="C77" s="153" t="s">
        <v>1235</v>
      </c>
      <c r="D77" s="76" t="s">
        <v>369</v>
      </c>
      <c r="E77" s="65">
        <v>30239.476824000001</v>
      </c>
    </row>
    <row r="78" spans="1:5" ht="13.5">
      <c r="A78" s="153" t="s">
        <v>1355</v>
      </c>
      <c r="B78" s="153"/>
      <c r="C78" s="153" t="s">
        <v>1235</v>
      </c>
      <c r="D78" s="76" t="s">
        <v>1356</v>
      </c>
      <c r="E78" s="65">
        <v>464.06484</v>
      </c>
    </row>
    <row r="79" spans="1:5" ht="13.5">
      <c r="A79" s="153" t="s">
        <v>1357</v>
      </c>
      <c r="B79" s="153"/>
      <c r="C79" s="153" t="s">
        <v>1235</v>
      </c>
      <c r="D79" s="76" t="s">
        <v>1241</v>
      </c>
      <c r="E79" s="65">
        <v>238.892248</v>
      </c>
    </row>
    <row r="80" spans="1:5" ht="13.5">
      <c r="A80" s="153" t="s">
        <v>1358</v>
      </c>
      <c r="B80" s="153"/>
      <c r="C80" s="153" t="s">
        <v>1235</v>
      </c>
      <c r="D80" s="76" t="s">
        <v>1359</v>
      </c>
      <c r="E80" s="65">
        <v>225.17259200000001</v>
      </c>
    </row>
    <row r="81" spans="1:5" ht="13.5">
      <c r="A81" s="153" t="s">
        <v>1360</v>
      </c>
      <c r="B81" s="153"/>
      <c r="C81" s="153" t="s">
        <v>1235</v>
      </c>
      <c r="D81" s="76" t="s">
        <v>1361</v>
      </c>
      <c r="E81" s="65">
        <v>28814.337112000001</v>
      </c>
    </row>
    <row r="82" spans="1:5" ht="13.5">
      <c r="A82" s="153" t="s">
        <v>1362</v>
      </c>
      <c r="B82" s="153"/>
      <c r="C82" s="153" t="s">
        <v>1235</v>
      </c>
      <c r="D82" s="76" t="s">
        <v>1363</v>
      </c>
      <c r="E82" s="65">
        <v>1360.457907</v>
      </c>
    </row>
    <row r="83" spans="1:5" ht="13.5">
      <c r="A83" s="153" t="s">
        <v>1364</v>
      </c>
      <c r="B83" s="153"/>
      <c r="C83" s="153" t="s">
        <v>1235</v>
      </c>
      <c r="D83" s="76" t="s">
        <v>1365</v>
      </c>
      <c r="E83" s="65">
        <v>17004.722969999999</v>
      </c>
    </row>
    <row r="84" spans="1:5" ht="13.5">
      <c r="A84" s="153" t="s">
        <v>1366</v>
      </c>
      <c r="B84" s="153"/>
      <c r="C84" s="153" t="s">
        <v>1235</v>
      </c>
      <c r="D84" s="76" t="s">
        <v>1367</v>
      </c>
      <c r="E84" s="65">
        <v>10038.598206000001</v>
      </c>
    </row>
    <row r="85" spans="1:5" ht="13.5">
      <c r="A85" s="153" t="s">
        <v>1368</v>
      </c>
      <c r="B85" s="153"/>
      <c r="C85" s="153" t="s">
        <v>1235</v>
      </c>
      <c r="D85" s="76" t="s">
        <v>1369</v>
      </c>
      <c r="E85" s="65">
        <v>254.419625</v>
      </c>
    </row>
    <row r="86" spans="1:5" ht="13.5">
      <c r="A86" s="153" t="s">
        <v>1370</v>
      </c>
      <c r="B86" s="153"/>
      <c r="C86" s="153" t="s">
        <v>1235</v>
      </c>
      <c r="D86" s="76" t="s">
        <v>1371</v>
      </c>
      <c r="E86" s="65">
        <v>21</v>
      </c>
    </row>
    <row r="87" spans="1:5" ht="13.5">
      <c r="A87" s="153" t="s">
        <v>1372</v>
      </c>
      <c r="B87" s="153"/>
      <c r="C87" s="153" t="s">
        <v>1235</v>
      </c>
      <c r="D87" s="76" t="s">
        <v>1373</v>
      </c>
      <c r="E87" s="65">
        <v>135.13840400000001</v>
      </c>
    </row>
    <row r="88" spans="1:5" ht="13.5">
      <c r="A88" s="153" t="s">
        <v>1374</v>
      </c>
      <c r="B88" s="153"/>
      <c r="C88" s="153" t="s">
        <v>1235</v>
      </c>
      <c r="D88" s="76" t="s">
        <v>1375</v>
      </c>
      <c r="E88" s="65">
        <v>597.65660500000001</v>
      </c>
    </row>
    <row r="89" spans="1:5" ht="13.5">
      <c r="A89" s="153" t="s">
        <v>1376</v>
      </c>
      <c r="B89" s="153"/>
      <c r="C89" s="153" t="s">
        <v>1235</v>
      </c>
      <c r="D89" s="76" t="s">
        <v>1377</v>
      </c>
      <c r="E89" s="65">
        <v>31.123000000000001</v>
      </c>
    </row>
    <row r="90" spans="1:5" ht="13.5">
      <c r="A90" s="153" t="s">
        <v>1378</v>
      </c>
      <c r="B90" s="153"/>
      <c r="C90" s="153" t="s">
        <v>1235</v>
      </c>
      <c r="D90" s="76" t="s">
        <v>1379</v>
      </c>
      <c r="E90" s="65">
        <v>561.13360499999999</v>
      </c>
    </row>
    <row r="91" spans="1:5" ht="13.5">
      <c r="A91" s="153" t="s">
        <v>1380</v>
      </c>
      <c r="B91" s="153"/>
      <c r="C91" s="153" t="s">
        <v>1235</v>
      </c>
      <c r="D91" s="76" t="s">
        <v>1381</v>
      </c>
      <c r="E91" s="65">
        <v>5.4</v>
      </c>
    </row>
    <row r="92" spans="1:5" ht="13.5">
      <c r="A92" s="153" t="s">
        <v>1382</v>
      </c>
      <c r="B92" s="153"/>
      <c r="C92" s="153" t="s">
        <v>1235</v>
      </c>
      <c r="D92" s="76" t="s">
        <v>1383</v>
      </c>
      <c r="E92" s="65">
        <v>19.5</v>
      </c>
    </row>
    <row r="93" spans="1:5" ht="13.5">
      <c r="A93" s="153" t="s">
        <v>1384</v>
      </c>
      <c r="B93" s="153"/>
      <c r="C93" s="153" t="s">
        <v>1235</v>
      </c>
      <c r="D93" s="76" t="s">
        <v>1385</v>
      </c>
      <c r="E93" s="65">
        <v>19.5</v>
      </c>
    </row>
    <row r="94" spans="1:5" ht="13.5">
      <c r="A94" s="153" t="s">
        <v>1386</v>
      </c>
      <c r="B94" s="153"/>
      <c r="C94" s="153" t="s">
        <v>1235</v>
      </c>
      <c r="D94" s="76" t="s">
        <v>1387</v>
      </c>
      <c r="E94" s="65">
        <v>184.68008800000001</v>
      </c>
    </row>
    <row r="95" spans="1:5" ht="13.5">
      <c r="A95" s="153" t="s">
        <v>1388</v>
      </c>
      <c r="B95" s="153"/>
      <c r="C95" s="153" t="s">
        <v>1235</v>
      </c>
      <c r="D95" s="76" t="s">
        <v>1389</v>
      </c>
      <c r="E95" s="65">
        <v>182.368088</v>
      </c>
    </row>
    <row r="96" spans="1:5" ht="13.5">
      <c r="A96" s="153" t="s">
        <v>1390</v>
      </c>
      <c r="B96" s="153"/>
      <c r="C96" s="153" t="s">
        <v>1235</v>
      </c>
      <c r="D96" s="76" t="s">
        <v>1391</v>
      </c>
      <c r="E96" s="65">
        <v>2.3119999999999998</v>
      </c>
    </row>
    <row r="97" spans="1:5" ht="13.5">
      <c r="A97" s="153" t="s">
        <v>1392</v>
      </c>
      <c r="B97" s="153"/>
      <c r="C97" s="153" t="s">
        <v>1235</v>
      </c>
      <c r="D97" s="76" t="s">
        <v>1393</v>
      </c>
      <c r="E97" s="65">
        <v>159.238179</v>
      </c>
    </row>
    <row r="98" spans="1:5" ht="13.5">
      <c r="A98" s="153" t="s">
        <v>1394</v>
      </c>
      <c r="B98" s="153"/>
      <c r="C98" s="153" t="s">
        <v>1235</v>
      </c>
      <c r="D98" s="76" t="s">
        <v>1395</v>
      </c>
      <c r="E98" s="65">
        <v>17.500800000000002</v>
      </c>
    </row>
    <row r="99" spans="1:5" ht="13.5">
      <c r="A99" s="153" t="s">
        <v>1396</v>
      </c>
      <c r="B99" s="153"/>
      <c r="C99" s="153" t="s">
        <v>1235</v>
      </c>
      <c r="D99" s="76" t="s">
        <v>1397</v>
      </c>
      <c r="E99" s="65">
        <v>141.737379</v>
      </c>
    </row>
    <row r="100" spans="1:5" ht="13.5">
      <c r="A100" s="153" t="s">
        <v>1398</v>
      </c>
      <c r="B100" s="153"/>
      <c r="C100" s="153" t="s">
        <v>1235</v>
      </c>
      <c r="D100" s="76" t="s">
        <v>421</v>
      </c>
      <c r="E100" s="65">
        <v>24.423549999999999</v>
      </c>
    </row>
    <row r="101" spans="1:5" ht="13.5">
      <c r="A101" s="153" t="s">
        <v>1399</v>
      </c>
      <c r="B101" s="153"/>
      <c r="C101" s="153" t="s">
        <v>1235</v>
      </c>
      <c r="D101" s="76" t="s">
        <v>1400</v>
      </c>
      <c r="E101" s="65">
        <v>24.423549999999999</v>
      </c>
    </row>
    <row r="102" spans="1:5" ht="13.5">
      <c r="A102" s="153" t="s">
        <v>1401</v>
      </c>
      <c r="B102" s="153"/>
      <c r="C102" s="153" t="s">
        <v>1235</v>
      </c>
      <c r="D102" s="76" t="s">
        <v>1241</v>
      </c>
      <c r="E102" s="65">
        <v>24.423549999999999</v>
      </c>
    </row>
    <row r="103" spans="1:5" ht="13.5">
      <c r="A103" s="153" t="s">
        <v>1402</v>
      </c>
      <c r="B103" s="153"/>
      <c r="C103" s="153" t="s">
        <v>1235</v>
      </c>
      <c r="D103" s="76" t="s">
        <v>470</v>
      </c>
      <c r="E103" s="65">
        <v>1204.5633330000001</v>
      </c>
    </row>
    <row r="104" spans="1:5" ht="13.5">
      <c r="A104" s="153" t="s">
        <v>1403</v>
      </c>
      <c r="B104" s="153"/>
      <c r="C104" s="153" t="s">
        <v>1235</v>
      </c>
      <c r="D104" s="76" t="s">
        <v>1404</v>
      </c>
      <c r="E104" s="65">
        <v>1043.1960710000001</v>
      </c>
    </row>
    <row r="105" spans="1:5" ht="13.5">
      <c r="A105" s="153" t="s">
        <v>1405</v>
      </c>
      <c r="B105" s="153"/>
      <c r="C105" s="153" t="s">
        <v>1235</v>
      </c>
      <c r="D105" s="76" t="s">
        <v>1241</v>
      </c>
      <c r="E105" s="65">
        <v>559.33064899999999</v>
      </c>
    </row>
    <row r="106" spans="1:5" ht="13.5">
      <c r="A106" s="153" t="s">
        <v>1406</v>
      </c>
      <c r="B106" s="153"/>
      <c r="C106" s="153" t="s">
        <v>1235</v>
      </c>
      <c r="D106" s="76" t="s">
        <v>1407</v>
      </c>
      <c r="E106" s="65">
        <v>132.04912200000001</v>
      </c>
    </row>
    <row r="107" spans="1:5" ht="13.5">
      <c r="A107" s="153" t="s">
        <v>1408</v>
      </c>
      <c r="B107" s="153"/>
      <c r="C107" s="153" t="s">
        <v>1235</v>
      </c>
      <c r="D107" s="76" t="s">
        <v>1409</v>
      </c>
      <c r="E107" s="65">
        <v>172.27459999999999</v>
      </c>
    </row>
    <row r="108" spans="1:5" ht="13.5">
      <c r="A108" s="153" t="s">
        <v>1410</v>
      </c>
      <c r="B108" s="153"/>
      <c r="C108" s="153" t="s">
        <v>1235</v>
      </c>
      <c r="D108" s="76" t="s">
        <v>1411</v>
      </c>
      <c r="E108" s="65">
        <v>10</v>
      </c>
    </row>
    <row r="109" spans="1:5" ht="13.5">
      <c r="A109" s="153" t="s">
        <v>1412</v>
      </c>
      <c r="B109" s="153"/>
      <c r="C109" s="153" t="s">
        <v>1235</v>
      </c>
      <c r="D109" s="76" t="s">
        <v>1413</v>
      </c>
      <c r="E109" s="65">
        <v>169.54169999999999</v>
      </c>
    </row>
    <row r="110" spans="1:5" ht="13.5">
      <c r="A110" s="153" t="s">
        <v>1414</v>
      </c>
      <c r="B110" s="153"/>
      <c r="C110" s="153" t="s">
        <v>1235</v>
      </c>
      <c r="D110" s="76" t="s">
        <v>1415</v>
      </c>
      <c r="E110" s="65">
        <v>18</v>
      </c>
    </row>
    <row r="111" spans="1:5" ht="13.5">
      <c r="A111" s="153" t="s">
        <v>1416</v>
      </c>
      <c r="B111" s="153"/>
      <c r="C111" s="153" t="s">
        <v>1235</v>
      </c>
      <c r="D111" s="76" t="s">
        <v>1417</v>
      </c>
      <c r="E111" s="65">
        <v>18</v>
      </c>
    </row>
    <row r="112" spans="1:5" ht="13.5">
      <c r="A112" s="153" t="s">
        <v>1418</v>
      </c>
      <c r="B112" s="153"/>
      <c r="C112" s="153" t="s">
        <v>1235</v>
      </c>
      <c r="D112" s="76" t="s">
        <v>1419</v>
      </c>
      <c r="E112" s="65">
        <v>24</v>
      </c>
    </row>
    <row r="113" spans="1:5" ht="13.5">
      <c r="A113" s="153" t="s">
        <v>1420</v>
      </c>
      <c r="B113" s="153"/>
      <c r="C113" s="153" t="s">
        <v>1235</v>
      </c>
      <c r="D113" s="76" t="s">
        <v>1421</v>
      </c>
      <c r="E113" s="65">
        <v>24</v>
      </c>
    </row>
    <row r="114" spans="1:5" ht="13.5">
      <c r="A114" s="153" t="s">
        <v>1422</v>
      </c>
      <c r="B114" s="153"/>
      <c r="C114" s="153" t="s">
        <v>1235</v>
      </c>
      <c r="D114" s="76" t="s">
        <v>1423</v>
      </c>
      <c r="E114" s="65">
        <v>30.534745000000001</v>
      </c>
    </row>
    <row r="115" spans="1:5" ht="13.5">
      <c r="A115" s="153" t="s">
        <v>1424</v>
      </c>
      <c r="B115" s="153"/>
      <c r="C115" s="153" t="s">
        <v>1235</v>
      </c>
      <c r="D115" s="76" t="s">
        <v>1425</v>
      </c>
      <c r="E115" s="65">
        <v>22</v>
      </c>
    </row>
    <row r="116" spans="1:5" ht="13.5">
      <c r="A116" s="153" t="s">
        <v>1426</v>
      </c>
      <c r="B116" s="153"/>
      <c r="C116" s="153" t="s">
        <v>1235</v>
      </c>
      <c r="D116" s="76" t="s">
        <v>1427</v>
      </c>
      <c r="E116" s="65">
        <v>5.8099150000000002</v>
      </c>
    </row>
    <row r="117" spans="1:5" ht="13.5">
      <c r="A117" s="153" t="s">
        <v>1428</v>
      </c>
      <c r="B117" s="153"/>
      <c r="C117" s="153" t="s">
        <v>1235</v>
      </c>
      <c r="D117" s="76" t="s">
        <v>1429</v>
      </c>
      <c r="E117" s="65">
        <v>2.7248299999999999</v>
      </c>
    </row>
    <row r="118" spans="1:5" ht="13.5">
      <c r="A118" s="153" t="s">
        <v>1430</v>
      </c>
      <c r="B118" s="153"/>
      <c r="C118" s="153" t="s">
        <v>1235</v>
      </c>
      <c r="D118" s="76" t="s">
        <v>1431</v>
      </c>
      <c r="E118" s="65">
        <v>88.832516999999996</v>
      </c>
    </row>
    <row r="119" spans="1:5" ht="13.5">
      <c r="A119" s="153" t="s">
        <v>1432</v>
      </c>
      <c r="B119" s="153"/>
      <c r="C119" s="153" t="s">
        <v>1235</v>
      </c>
      <c r="D119" s="76" t="s">
        <v>1433</v>
      </c>
      <c r="E119" s="65">
        <v>88.832516999999996</v>
      </c>
    </row>
    <row r="120" spans="1:5" ht="13.5">
      <c r="A120" s="153" t="s">
        <v>1434</v>
      </c>
      <c r="B120" s="153"/>
      <c r="C120" s="153" t="s">
        <v>1235</v>
      </c>
      <c r="D120" s="76" t="s">
        <v>507</v>
      </c>
      <c r="E120" s="65">
        <v>28244.233649999998</v>
      </c>
    </row>
    <row r="121" spans="1:5" ht="13.5">
      <c r="A121" s="153" t="s">
        <v>1435</v>
      </c>
      <c r="B121" s="153"/>
      <c r="C121" s="153" t="s">
        <v>1235</v>
      </c>
      <c r="D121" s="76" t="s">
        <v>1436</v>
      </c>
      <c r="E121" s="65">
        <v>819.34923000000003</v>
      </c>
    </row>
    <row r="122" spans="1:5" ht="13.5">
      <c r="A122" s="153" t="s">
        <v>1437</v>
      </c>
      <c r="B122" s="153"/>
      <c r="C122" s="153" t="s">
        <v>1235</v>
      </c>
      <c r="D122" s="76" t="s">
        <v>1241</v>
      </c>
      <c r="E122" s="65">
        <v>530.66683499999999</v>
      </c>
    </row>
    <row r="123" spans="1:5" ht="13.5">
      <c r="A123" s="153" t="s">
        <v>1438</v>
      </c>
      <c r="B123" s="153"/>
      <c r="C123" s="153" t="s">
        <v>1235</v>
      </c>
      <c r="D123" s="76" t="s">
        <v>1439</v>
      </c>
      <c r="E123" s="65">
        <v>74.042677999999995</v>
      </c>
    </row>
    <row r="124" spans="1:5" ht="13.5">
      <c r="A124" s="153" t="s">
        <v>1440</v>
      </c>
      <c r="B124" s="153"/>
      <c r="C124" s="153" t="s">
        <v>1235</v>
      </c>
      <c r="D124" s="76" t="s">
        <v>1441</v>
      </c>
      <c r="E124" s="65">
        <v>3.6</v>
      </c>
    </row>
    <row r="125" spans="1:5" ht="13.5">
      <c r="A125" s="153" t="s">
        <v>1442</v>
      </c>
      <c r="B125" s="153"/>
      <c r="C125" s="153" t="s">
        <v>1235</v>
      </c>
      <c r="D125" s="76" t="s">
        <v>1443</v>
      </c>
      <c r="E125" s="65">
        <v>211.039717</v>
      </c>
    </row>
    <row r="126" spans="1:5" ht="13.5">
      <c r="A126" s="153" t="s">
        <v>1444</v>
      </c>
      <c r="B126" s="153"/>
      <c r="C126" s="153" t="s">
        <v>1235</v>
      </c>
      <c r="D126" s="76" t="s">
        <v>1445</v>
      </c>
      <c r="E126" s="65">
        <v>1197.416626</v>
      </c>
    </row>
    <row r="127" spans="1:5" ht="13.5">
      <c r="A127" s="153" t="s">
        <v>1446</v>
      </c>
      <c r="B127" s="153"/>
      <c r="C127" s="153" t="s">
        <v>1235</v>
      </c>
      <c r="D127" s="76" t="s">
        <v>1241</v>
      </c>
      <c r="E127" s="65">
        <v>449.83312799999999</v>
      </c>
    </row>
    <row r="128" spans="1:5" ht="13.5">
      <c r="A128" s="153" t="s">
        <v>1447</v>
      </c>
      <c r="B128" s="153"/>
      <c r="C128" s="153" t="s">
        <v>1235</v>
      </c>
      <c r="D128" s="76" t="s">
        <v>1448</v>
      </c>
      <c r="E128" s="65">
        <v>15.929859</v>
      </c>
    </row>
    <row r="129" spans="1:5" ht="13.5">
      <c r="A129" s="153" t="s">
        <v>1449</v>
      </c>
      <c r="B129" s="153"/>
      <c r="C129" s="153" t="s">
        <v>1235</v>
      </c>
      <c r="D129" s="76" t="s">
        <v>1450</v>
      </c>
      <c r="E129" s="65">
        <v>412.22731599999997</v>
      </c>
    </row>
    <row r="130" spans="1:5" ht="13.5">
      <c r="A130" s="153" t="s">
        <v>1451</v>
      </c>
      <c r="B130" s="153"/>
      <c r="C130" s="153" t="s">
        <v>1235</v>
      </c>
      <c r="D130" s="76" t="s">
        <v>1452</v>
      </c>
      <c r="E130" s="65">
        <v>319.42632300000002</v>
      </c>
    </row>
    <row r="131" spans="1:5" ht="13.5">
      <c r="A131" s="153" t="s">
        <v>1453</v>
      </c>
      <c r="B131" s="153"/>
      <c r="C131" s="153" t="s">
        <v>1235</v>
      </c>
      <c r="D131" s="76" t="s">
        <v>1454</v>
      </c>
      <c r="E131" s="65">
        <v>7666.4085299999997</v>
      </c>
    </row>
    <row r="132" spans="1:5" ht="13.5">
      <c r="A132" s="153" t="s">
        <v>1455</v>
      </c>
      <c r="B132" s="153"/>
      <c r="C132" s="153" t="s">
        <v>1235</v>
      </c>
      <c r="D132" s="76" t="s">
        <v>1456</v>
      </c>
      <c r="E132" s="65">
        <v>157.90677400000001</v>
      </c>
    </row>
    <row r="133" spans="1:5" ht="13.5">
      <c r="A133" s="153" t="s">
        <v>1457</v>
      </c>
      <c r="B133" s="153"/>
      <c r="C133" s="153" t="s">
        <v>1235</v>
      </c>
      <c r="D133" s="76" t="s">
        <v>1458</v>
      </c>
      <c r="E133" s="65">
        <v>5400.9290140000003</v>
      </c>
    </row>
    <row r="134" spans="1:5" ht="13.5">
      <c r="A134" s="153" t="s">
        <v>1459</v>
      </c>
      <c r="B134" s="153"/>
      <c r="C134" s="153" t="s">
        <v>1235</v>
      </c>
      <c r="D134" s="76" t="s">
        <v>1460</v>
      </c>
      <c r="E134" s="65">
        <v>2107.5727419999998</v>
      </c>
    </row>
    <row r="135" spans="1:5" ht="13.5">
      <c r="A135" s="153" t="s">
        <v>1461</v>
      </c>
      <c r="B135" s="153"/>
      <c r="C135" s="153" t="s">
        <v>1235</v>
      </c>
      <c r="D135" s="76" t="s">
        <v>1462</v>
      </c>
      <c r="E135" s="65">
        <v>2245.0568990000002</v>
      </c>
    </row>
    <row r="136" spans="1:5" ht="13.5">
      <c r="A136" s="153" t="s">
        <v>1463</v>
      </c>
      <c r="B136" s="153"/>
      <c r="C136" s="153" t="s">
        <v>1235</v>
      </c>
      <c r="D136" s="76" t="s">
        <v>1464</v>
      </c>
      <c r="E136" s="65">
        <v>46.056899000000001</v>
      </c>
    </row>
    <row r="137" spans="1:5" ht="13.5">
      <c r="A137" s="153" t="s">
        <v>1465</v>
      </c>
      <c r="B137" s="153"/>
      <c r="C137" s="153" t="s">
        <v>1235</v>
      </c>
      <c r="D137" s="76" t="s">
        <v>1466</v>
      </c>
      <c r="E137" s="65">
        <v>2199</v>
      </c>
    </row>
    <row r="138" spans="1:5" ht="13.5">
      <c r="A138" s="153" t="s">
        <v>1467</v>
      </c>
      <c r="B138" s="153"/>
      <c r="C138" s="153" t="s">
        <v>1235</v>
      </c>
      <c r="D138" s="76" t="s">
        <v>1468</v>
      </c>
      <c r="E138" s="65">
        <v>1039.5005000000001</v>
      </c>
    </row>
    <row r="139" spans="1:5" ht="13.5">
      <c r="A139" s="153" t="s">
        <v>1469</v>
      </c>
      <c r="B139" s="153"/>
      <c r="C139" s="153" t="s">
        <v>1235</v>
      </c>
      <c r="D139" s="76" t="s">
        <v>1470</v>
      </c>
      <c r="E139" s="65">
        <v>193.32599999999999</v>
      </c>
    </row>
    <row r="140" spans="1:5" ht="13.5">
      <c r="A140" s="153" t="s">
        <v>1471</v>
      </c>
      <c r="B140" s="153"/>
      <c r="C140" s="153" t="s">
        <v>1235</v>
      </c>
      <c r="D140" s="76" t="s">
        <v>1472</v>
      </c>
      <c r="E140" s="65">
        <v>385.98450000000003</v>
      </c>
    </row>
    <row r="141" spans="1:5" ht="13.5">
      <c r="A141" s="153" t="s">
        <v>1473</v>
      </c>
      <c r="B141" s="153"/>
      <c r="C141" s="153" t="s">
        <v>1235</v>
      </c>
      <c r="D141" s="76" t="s">
        <v>1474</v>
      </c>
      <c r="E141" s="65">
        <v>460.19</v>
      </c>
    </row>
    <row r="142" spans="1:5" ht="13.5">
      <c r="A142" s="153" t="s">
        <v>1475</v>
      </c>
      <c r="B142" s="153"/>
      <c r="C142" s="153" t="s">
        <v>1235</v>
      </c>
      <c r="D142" s="76" t="s">
        <v>1476</v>
      </c>
      <c r="E142" s="65">
        <v>311.33370000000002</v>
      </c>
    </row>
    <row r="143" spans="1:5" ht="13.5">
      <c r="A143" s="153" t="s">
        <v>1477</v>
      </c>
      <c r="B143" s="153"/>
      <c r="C143" s="153" t="s">
        <v>1235</v>
      </c>
      <c r="D143" s="76" t="s">
        <v>1478</v>
      </c>
      <c r="E143" s="65">
        <v>258.01</v>
      </c>
    </row>
    <row r="144" spans="1:5" ht="13.5">
      <c r="A144" s="153" t="s">
        <v>1479</v>
      </c>
      <c r="B144" s="153"/>
      <c r="C144" s="153" t="s">
        <v>1235</v>
      </c>
      <c r="D144" s="76" t="s">
        <v>1480</v>
      </c>
      <c r="E144" s="65">
        <v>53.323700000000002</v>
      </c>
    </row>
    <row r="145" spans="1:5" ht="13.5">
      <c r="A145" s="153" t="s">
        <v>1481</v>
      </c>
      <c r="B145" s="153"/>
      <c r="C145" s="153" t="s">
        <v>1235</v>
      </c>
      <c r="D145" s="76" t="s">
        <v>1482</v>
      </c>
      <c r="E145" s="65">
        <v>80.471000000000004</v>
      </c>
    </row>
    <row r="146" spans="1:5" ht="13.5">
      <c r="A146" s="153" t="s">
        <v>1483</v>
      </c>
      <c r="B146" s="153"/>
      <c r="C146" s="153" t="s">
        <v>1235</v>
      </c>
      <c r="D146" s="76" t="s">
        <v>1484</v>
      </c>
      <c r="E146" s="65">
        <v>70.150999999999996</v>
      </c>
    </row>
    <row r="147" spans="1:5" ht="13.5">
      <c r="A147" s="153" t="s">
        <v>1485</v>
      </c>
      <c r="B147" s="153"/>
      <c r="C147" s="153" t="s">
        <v>1235</v>
      </c>
      <c r="D147" s="76" t="s">
        <v>1486</v>
      </c>
      <c r="E147" s="65">
        <v>1.2</v>
      </c>
    </row>
    <row r="148" spans="1:5" ht="13.5">
      <c r="A148" s="153" t="s">
        <v>1487</v>
      </c>
      <c r="B148" s="153"/>
      <c r="C148" s="153" t="s">
        <v>1235</v>
      </c>
      <c r="D148" s="76" t="s">
        <v>1488</v>
      </c>
      <c r="E148" s="65">
        <v>9.1199999999999992</v>
      </c>
    </row>
    <row r="149" spans="1:5" ht="13.5">
      <c r="A149" s="153" t="s">
        <v>1489</v>
      </c>
      <c r="B149" s="153"/>
      <c r="C149" s="153" t="s">
        <v>1235</v>
      </c>
      <c r="D149" s="76" t="s">
        <v>1490</v>
      </c>
      <c r="E149" s="65">
        <v>73.633815999999996</v>
      </c>
    </row>
    <row r="150" spans="1:5" ht="13.5">
      <c r="A150" s="153" t="s">
        <v>1491</v>
      </c>
      <c r="B150" s="153"/>
      <c r="C150" s="153" t="s">
        <v>1235</v>
      </c>
      <c r="D150" s="76" t="s">
        <v>1241</v>
      </c>
      <c r="E150" s="65">
        <v>73.633815999999996</v>
      </c>
    </row>
    <row r="151" spans="1:5" ht="13.5">
      <c r="A151" s="153" t="s">
        <v>1492</v>
      </c>
      <c r="B151" s="153"/>
      <c r="C151" s="153" t="s">
        <v>1235</v>
      </c>
      <c r="D151" s="76" t="s">
        <v>1493</v>
      </c>
      <c r="E151" s="65">
        <v>55</v>
      </c>
    </row>
    <row r="152" spans="1:5" ht="13.5">
      <c r="A152" s="153" t="s">
        <v>1494</v>
      </c>
      <c r="B152" s="153"/>
      <c r="C152" s="153" t="s">
        <v>1235</v>
      </c>
      <c r="D152" s="76" t="s">
        <v>1495</v>
      </c>
      <c r="E152" s="65">
        <v>55</v>
      </c>
    </row>
    <row r="153" spans="1:5" ht="13.5">
      <c r="A153" s="153" t="s">
        <v>1496</v>
      </c>
      <c r="B153" s="153"/>
      <c r="C153" s="153" t="s">
        <v>1235</v>
      </c>
      <c r="D153" s="76" t="s">
        <v>1497</v>
      </c>
      <c r="E153" s="65">
        <v>11960.97</v>
      </c>
    </row>
    <row r="154" spans="1:5" ht="13.5">
      <c r="A154" s="153" t="s">
        <v>1498</v>
      </c>
      <c r="B154" s="153"/>
      <c r="C154" s="153" t="s">
        <v>1235</v>
      </c>
      <c r="D154" s="76" t="s">
        <v>1499</v>
      </c>
      <c r="E154" s="65">
        <v>9502.74</v>
      </c>
    </row>
    <row r="155" spans="1:5" ht="13.5">
      <c r="A155" s="153" t="s">
        <v>1500</v>
      </c>
      <c r="B155" s="153"/>
      <c r="C155" s="153" t="s">
        <v>1235</v>
      </c>
      <c r="D155" s="76" t="s">
        <v>1501</v>
      </c>
      <c r="E155" s="65">
        <v>2458.23</v>
      </c>
    </row>
    <row r="156" spans="1:5" ht="13.5">
      <c r="A156" s="153" t="s">
        <v>1502</v>
      </c>
      <c r="B156" s="153"/>
      <c r="C156" s="153" t="s">
        <v>1235</v>
      </c>
      <c r="D156" s="76" t="s">
        <v>1503</v>
      </c>
      <c r="E156" s="65">
        <v>1347.1780000000001</v>
      </c>
    </row>
    <row r="157" spans="1:5" ht="13.5">
      <c r="A157" s="153" t="s">
        <v>1504</v>
      </c>
      <c r="B157" s="153"/>
      <c r="C157" s="153" t="s">
        <v>1235</v>
      </c>
      <c r="D157" s="76" t="s">
        <v>1505</v>
      </c>
      <c r="E157" s="65">
        <v>1347</v>
      </c>
    </row>
    <row r="158" spans="1:5" ht="13.5">
      <c r="A158" s="153" t="s">
        <v>1506</v>
      </c>
      <c r="B158" s="153"/>
      <c r="C158" s="153" t="s">
        <v>1235</v>
      </c>
      <c r="D158" s="76" t="s">
        <v>1507</v>
      </c>
      <c r="E158" s="65">
        <v>0.17799999999999999</v>
      </c>
    </row>
    <row r="159" spans="1:5" ht="13.5">
      <c r="A159" s="153" t="s">
        <v>1508</v>
      </c>
      <c r="B159" s="153"/>
      <c r="C159" s="153" t="s">
        <v>1235</v>
      </c>
      <c r="D159" s="76" t="s">
        <v>1509</v>
      </c>
      <c r="E159" s="65">
        <v>403.1</v>
      </c>
    </row>
    <row r="160" spans="1:5" ht="13.5">
      <c r="A160" s="153" t="s">
        <v>1510</v>
      </c>
      <c r="B160" s="153"/>
      <c r="C160" s="153" t="s">
        <v>1235</v>
      </c>
      <c r="D160" s="76" t="s">
        <v>1511</v>
      </c>
      <c r="E160" s="65">
        <v>25.95</v>
      </c>
    </row>
    <row r="161" spans="1:5" ht="13.5">
      <c r="A161" s="153" t="s">
        <v>1512</v>
      </c>
      <c r="B161" s="153"/>
      <c r="C161" s="153" t="s">
        <v>1235</v>
      </c>
      <c r="D161" s="76" t="s">
        <v>1513</v>
      </c>
      <c r="E161" s="65">
        <v>377.15</v>
      </c>
    </row>
    <row r="162" spans="1:5" ht="13.5">
      <c r="A162" s="153" t="s">
        <v>1514</v>
      </c>
      <c r="B162" s="153"/>
      <c r="C162" s="153" t="s">
        <v>1235</v>
      </c>
      <c r="D162" s="76" t="s">
        <v>1515</v>
      </c>
      <c r="E162" s="65">
        <v>603.14</v>
      </c>
    </row>
    <row r="163" spans="1:5" ht="13.5">
      <c r="A163" s="153" t="s">
        <v>1516</v>
      </c>
      <c r="B163" s="153"/>
      <c r="C163" s="153" t="s">
        <v>1235</v>
      </c>
      <c r="D163" s="77" t="s">
        <v>1517</v>
      </c>
      <c r="E163" s="65">
        <v>3.14</v>
      </c>
    </row>
    <row r="164" spans="1:5" ht="13.5">
      <c r="A164" s="153" t="s">
        <v>1518</v>
      </c>
      <c r="B164" s="153"/>
      <c r="C164" s="153" t="s">
        <v>1235</v>
      </c>
      <c r="D164" s="77" t="s">
        <v>1519</v>
      </c>
      <c r="E164" s="65">
        <v>600</v>
      </c>
    </row>
    <row r="165" spans="1:5" ht="13.5">
      <c r="A165" s="153" t="s">
        <v>1520</v>
      </c>
      <c r="B165" s="153"/>
      <c r="C165" s="153" t="s">
        <v>1235</v>
      </c>
      <c r="D165" s="76" t="s">
        <v>1521</v>
      </c>
      <c r="E165" s="65">
        <v>267.55020400000001</v>
      </c>
    </row>
    <row r="166" spans="1:5" ht="13.5">
      <c r="A166" s="153" t="s">
        <v>1522</v>
      </c>
      <c r="B166" s="153"/>
      <c r="C166" s="153" t="s">
        <v>1235</v>
      </c>
      <c r="D166" s="76" t="s">
        <v>1523</v>
      </c>
      <c r="E166" s="65">
        <v>74.61</v>
      </c>
    </row>
    <row r="167" spans="1:5" ht="13.5">
      <c r="A167" s="153" t="s">
        <v>1524</v>
      </c>
      <c r="B167" s="153"/>
      <c r="C167" s="153" t="s">
        <v>1235</v>
      </c>
      <c r="D167" s="76" t="s">
        <v>1525</v>
      </c>
      <c r="E167" s="65">
        <v>55.759737999999999</v>
      </c>
    </row>
    <row r="168" spans="1:5" ht="13.5">
      <c r="A168" s="153" t="s">
        <v>1526</v>
      </c>
      <c r="B168" s="153"/>
      <c r="C168" s="153" t="s">
        <v>1235</v>
      </c>
      <c r="D168" s="76" t="s">
        <v>1527</v>
      </c>
      <c r="E168" s="65">
        <v>104.43296599999999</v>
      </c>
    </row>
    <row r="169" spans="1:5" ht="13.5">
      <c r="A169" s="153" t="s">
        <v>1528</v>
      </c>
      <c r="B169" s="153"/>
      <c r="C169" s="153" t="s">
        <v>1235</v>
      </c>
      <c r="D169" s="76" t="s">
        <v>1529</v>
      </c>
      <c r="E169" s="65">
        <v>32.747500000000002</v>
      </c>
    </row>
    <row r="170" spans="1:5" ht="13.5">
      <c r="A170" s="153" t="s">
        <v>1530</v>
      </c>
      <c r="B170" s="153"/>
      <c r="C170" s="153" t="s">
        <v>1235</v>
      </c>
      <c r="D170" s="76" t="s">
        <v>1531</v>
      </c>
      <c r="E170" s="65">
        <v>174.125145</v>
      </c>
    </row>
    <row r="171" spans="1:5" ht="13.5">
      <c r="A171" s="153" t="s">
        <v>1532</v>
      </c>
      <c r="B171" s="153"/>
      <c r="C171" s="153" t="s">
        <v>1235</v>
      </c>
      <c r="D171" s="76" t="s">
        <v>1533</v>
      </c>
      <c r="E171" s="65">
        <v>174.125145</v>
      </c>
    </row>
    <row r="172" spans="1:5" ht="13.5">
      <c r="A172" s="153" t="s">
        <v>1534</v>
      </c>
      <c r="B172" s="153"/>
      <c r="C172" s="153" t="s">
        <v>1235</v>
      </c>
      <c r="D172" s="76" t="s">
        <v>611</v>
      </c>
      <c r="E172" s="65">
        <v>9042.1881250000006</v>
      </c>
    </row>
    <row r="173" spans="1:5" ht="13.5">
      <c r="A173" s="153" t="s">
        <v>1535</v>
      </c>
      <c r="B173" s="153"/>
      <c r="C173" s="153" t="s">
        <v>1235</v>
      </c>
      <c r="D173" s="76" t="s">
        <v>1536</v>
      </c>
      <c r="E173" s="65">
        <v>968.21032000000002</v>
      </c>
    </row>
    <row r="174" spans="1:5" ht="13.5">
      <c r="A174" s="153" t="s">
        <v>1537</v>
      </c>
      <c r="B174" s="153"/>
      <c r="C174" s="153" t="s">
        <v>1235</v>
      </c>
      <c r="D174" s="76" t="s">
        <v>1241</v>
      </c>
      <c r="E174" s="65">
        <v>473.09140000000002</v>
      </c>
    </row>
    <row r="175" spans="1:5" ht="13.5">
      <c r="A175" s="153" t="s">
        <v>1538</v>
      </c>
      <c r="B175" s="153"/>
      <c r="C175" s="153" t="s">
        <v>1235</v>
      </c>
      <c r="D175" s="76" t="s">
        <v>1539</v>
      </c>
      <c r="E175" s="65">
        <v>23.433399999999999</v>
      </c>
    </row>
    <row r="176" spans="1:5" ht="13.5">
      <c r="A176" s="153" t="s">
        <v>1540</v>
      </c>
      <c r="B176" s="153"/>
      <c r="C176" s="153" t="s">
        <v>1235</v>
      </c>
      <c r="D176" s="76" t="s">
        <v>1541</v>
      </c>
      <c r="E176" s="65">
        <v>471.68552</v>
      </c>
    </row>
    <row r="177" spans="1:5" ht="13.5">
      <c r="A177" s="153" t="s">
        <v>1542</v>
      </c>
      <c r="B177" s="153"/>
      <c r="C177" s="153" t="s">
        <v>1235</v>
      </c>
      <c r="D177" s="76" t="s">
        <v>1543</v>
      </c>
      <c r="E177" s="65">
        <v>832.05457999999999</v>
      </c>
    </row>
    <row r="178" spans="1:5" ht="13.5">
      <c r="A178" s="153" t="s">
        <v>1544</v>
      </c>
      <c r="B178" s="153"/>
      <c r="C178" s="153" t="s">
        <v>1235</v>
      </c>
      <c r="D178" s="76" t="s">
        <v>1545</v>
      </c>
      <c r="E178" s="65">
        <v>407.86484999999999</v>
      </c>
    </row>
    <row r="179" spans="1:5" ht="13.5">
      <c r="A179" s="153" t="s">
        <v>1546</v>
      </c>
      <c r="B179" s="153"/>
      <c r="C179" s="153" t="s">
        <v>1235</v>
      </c>
      <c r="D179" s="76" t="s">
        <v>1547</v>
      </c>
      <c r="E179" s="65">
        <v>399.39943</v>
      </c>
    </row>
    <row r="180" spans="1:5" ht="13.5">
      <c r="A180" s="153" t="s">
        <v>1548</v>
      </c>
      <c r="B180" s="153"/>
      <c r="C180" s="153" t="s">
        <v>1235</v>
      </c>
      <c r="D180" s="76" t="s">
        <v>1549</v>
      </c>
      <c r="E180" s="65">
        <v>24.790299999999998</v>
      </c>
    </row>
    <row r="181" spans="1:5" ht="13.5">
      <c r="A181" s="153" t="s">
        <v>1550</v>
      </c>
      <c r="B181" s="153"/>
      <c r="C181" s="153" t="s">
        <v>1235</v>
      </c>
      <c r="D181" s="76" t="s">
        <v>1551</v>
      </c>
      <c r="E181" s="65">
        <v>1291.2863589999999</v>
      </c>
    </row>
    <row r="182" spans="1:5" ht="13.5">
      <c r="A182" s="153" t="s">
        <v>1552</v>
      </c>
      <c r="B182" s="153"/>
      <c r="C182" s="153" t="s">
        <v>1235</v>
      </c>
      <c r="D182" s="76" t="s">
        <v>1553</v>
      </c>
      <c r="E182" s="65">
        <v>1119.6362590000001</v>
      </c>
    </row>
    <row r="183" spans="1:5" ht="13.5">
      <c r="A183" s="153" t="s">
        <v>1554</v>
      </c>
      <c r="B183" s="153"/>
      <c r="C183" s="153" t="s">
        <v>1235</v>
      </c>
      <c r="D183" s="76" t="s">
        <v>1555</v>
      </c>
      <c r="E183" s="65">
        <v>171.65010000000001</v>
      </c>
    </row>
    <row r="184" spans="1:5" ht="13.5">
      <c r="A184" s="153" t="s">
        <v>1556</v>
      </c>
      <c r="B184" s="153"/>
      <c r="C184" s="153" t="s">
        <v>1235</v>
      </c>
      <c r="D184" s="76" t="s">
        <v>1557</v>
      </c>
      <c r="E184" s="65">
        <v>979.36822900000004</v>
      </c>
    </row>
    <row r="185" spans="1:5" ht="13.5">
      <c r="A185" s="153" t="s">
        <v>1558</v>
      </c>
      <c r="B185" s="153"/>
      <c r="C185" s="153" t="s">
        <v>1235</v>
      </c>
      <c r="D185" s="76" t="s">
        <v>1559</v>
      </c>
      <c r="E185" s="65">
        <v>127.617904</v>
      </c>
    </row>
    <row r="186" spans="1:5" ht="13.5">
      <c r="A186" s="153" t="s">
        <v>1560</v>
      </c>
      <c r="B186" s="153"/>
      <c r="C186" s="153" t="s">
        <v>1235</v>
      </c>
      <c r="D186" s="76" t="s">
        <v>1561</v>
      </c>
      <c r="E186" s="65">
        <v>93.628342000000004</v>
      </c>
    </row>
    <row r="187" spans="1:5" ht="13.5">
      <c r="A187" s="153" t="s">
        <v>1562</v>
      </c>
      <c r="B187" s="153"/>
      <c r="C187" s="153" t="s">
        <v>1235</v>
      </c>
      <c r="D187" s="76" t="s">
        <v>1563</v>
      </c>
      <c r="E187" s="65">
        <v>5.55</v>
      </c>
    </row>
    <row r="188" spans="1:5" ht="13.5">
      <c r="A188" s="153" t="s">
        <v>1564</v>
      </c>
      <c r="B188" s="153"/>
      <c r="C188" s="153" t="s">
        <v>1235</v>
      </c>
      <c r="D188" s="76" t="s">
        <v>1565</v>
      </c>
      <c r="E188" s="65">
        <v>515.67181700000003</v>
      </c>
    </row>
    <row r="189" spans="1:5" ht="13.5">
      <c r="A189" s="153" t="s">
        <v>1566</v>
      </c>
      <c r="B189" s="153"/>
      <c r="C189" s="153" t="s">
        <v>1235</v>
      </c>
      <c r="D189" s="76" t="s">
        <v>1567</v>
      </c>
      <c r="E189" s="65">
        <v>236.90016600000001</v>
      </c>
    </row>
    <row r="190" spans="1:5" ht="13.5">
      <c r="A190" s="153" t="s">
        <v>1568</v>
      </c>
      <c r="B190" s="153"/>
      <c r="C190" s="153" t="s">
        <v>1235</v>
      </c>
      <c r="D190" s="76" t="s">
        <v>1569</v>
      </c>
      <c r="E190" s="65">
        <v>283.06849999999997</v>
      </c>
    </row>
    <row r="191" spans="1:5" ht="13.5">
      <c r="A191" s="153" t="s">
        <v>1570</v>
      </c>
      <c r="B191" s="153"/>
      <c r="C191" s="153" t="s">
        <v>1235</v>
      </c>
      <c r="D191" s="76" t="s">
        <v>1571</v>
      </c>
      <c r="E191" s="65">
        <v>111.752</v>
      </c>
    </row>
    <row r="192" spans="1:5" ht="13.5">
      <c r="A192" s="153" t="s">
        <v>1572</v>
      </c>
      <c r="B192" s="153"/>
      <c r="C192" s="153" t="s">
        <v>1235</v>
      </c>
      <c r="D192" s="76" t="s">
        <v>1573</v>
      </c>
      <c r="E192" s="65">
        <v>171.31649999999999</v>
      </c>
    </row>
    <row r="193" spans="1:5" ht="13.5">
      <c r="A193" s="153" t="s">
        <v>1574</v>
      </c>
      <c r="B193" s="153"/>
      <c r="C193" s="153" t="s">
        <v>1235</v>
      </c>
      <c r="D193" s="76" t="s">
        <v>1575</v>
      </c>
      <c r="E193" s="65">
        <v>2379.737177</v>
      </c>
    </row>
    <row r="194" spans="1:5" ht="13.5">
      <c r="A194" s="153" t="s">
        <v>1576</v>
      </c>
      <c r="B194" s="153"/>
      <c r="C194" s="153" t="s">
        <v>1235</v>
      </c>
      <c r="D194" s="76" t="s">
        <v>1577</v>
      </c>
      <c r="E194" s="65">
        <v>811.07928800000002</v>
      </c>
    </row>
    <row r="195" spans="1:5" ht="13.5">
      <c r="A195" s="153" t="s">
        <v>1578</v>
      </c>
      <c r="B195" s="153"/>
      <c r="C195" s="153" t="s">
        <v>1235</v>
      </c>
      <c r="D195" s="76" t="s">
        <v>1579</v>
      </c>
      <c r="E195" s="65">
        <v>1542.9858079999999</v>
      </c>
    </row>
    <row r="196" spans="1:5" ht="13.5">
      <c r="A196" s="153" t="s">
        <v>1580</v>
      </c>
      <c r="B196" s="153"/>
      <c r="C196" s="153" t="s">
        <v>1235</v>
      </c>
      <c r="D196" s="76" t="s">
        <v>1581</v>
      </c>
      <c r="E196" s="65">
        <v>25.672080999999999</v>
      </c>
    </row>
    <row r="197" spans="1:5" ht="13.5">
      <c r="A197" s="153" t="s">
        <v>1582</v>
      </c>
      <c r="B197" s="153"/>
      <c r="C197" s="153" t="s">
        <v>1235</v>
      </c>
      <c r="D197" s="76" t="s">
        <v>1583</v>
      </c>
      <c r="E197" s="65">
        <v>556.46295999999995</v>
      </c>
    </row>
    <row r="198" spans="1:5" ht="13.5">
      <c r="A198" s="153" t="s">
        <v>1584</v>
      </c>
      <c r="B198" s="153"/>
      <c r="C198" s="153" t="s">
        <v>1235</v>
      </c>
      <c r="D198" s="76" t="s">
        <v>1585</v>
      </c>
      <c r="E198" s="65">
        <v>64.723699999999994</v>
      </c>
    </row>
    <row r="199" spans="1:5" ht="13.5">
      <c r="A199" s="153" t="s">
        <v>1586</v>
      </c>
      <c r="B199" s="153"/>
      <c r="C199" s="153" t="s">
        <v>1235</v>
      </c>
      <c r="D199" s="76" t="s">
        <v>1587</v>
      </c>
      <c r="E199" s="65">
        <v>491.73926</v>
      </c>
    </row>
    <row r="200" spans="1:5" ht="13.5">
      <c r="A200" s="153" t="s">
        <v>1588</v>
      </c>
      <c r="B200" s="153"/>
      <c r="C200" s="153" t="s">
        <v>1235</v>
      </c>
      <c r="D200" s="76" t="s">
        <v>1589</v>
      </c>
      <c r="E200" s="65">
        <v>1727</v>
      </c>
    </row>
    <row r="201" spans="1:5" ht="13.5">
      <c r="A201" s="153" t="s">
        <v>1590</v>
      </c>
      <c r="B201" s="153"/>
      <c r="C201" s="153" t="s">
        <v>1235</v>
      </c>
      <c r="D201" s="76" t="s">
        <v>1591</v>
      </c>
      <c r="E201" s="65">
        <v>1727</v>
      </c>
    </row>
    <row r="202" spans="1:5" ht="13.5">
      <c r="A202" s="153" t="s">
        <v>1592</v>
      </c>
      <c r="B202" s="153"/>
      <c r="C202" s="153" t="s">
        <v>1235</v>
      </c>
      <c r="D202" s="76" t="s">
        <v>1593</v>
      </c>
      <c r="E202" s="65">
        <v>25</v>
      </c>
    </row>
    <row r="203" spans="1:5" ht="13.5">
      <c r="A203" s="153" t="s">
        <v>1594</v>
      </c>
      <c r="B203" s="153"/>
      <c r="C203" s="153" t="s">
        <v>1235</v>
      </c>
      <c r="D203" s="76" t="s">
        <v>1595</v>
      </c>
      <c r="E203" s="65">
        <v>25</v>
      </c>
    </row>
    <row r="204" spans="1:5" ht="13.5">
      <c r="A204" s="153" t="s">
        <v>1596</v>
      </c>
      <c r="B204" s="153"/>
      <c r="C204" s="153" t="s">
        <v>1235</v>
      </c>
      <c r="D204" s="76" t="s">
        <v>676</v>
      </c>
      <c r="E204" s="65">
        <v>251.13709700000001</v>
      </c>
    </row>
    <row r="205" spans="1:5" ht="13.5">
      <c r="A205" s="153" t="s">
        <v>1597</v>
      </c>
      <c r="B205" s="153"/>
      <c r="C205" s="153" t="s">
        <v>1235</v>
      </c>
      <c r="D205" s="76" t="s">
        <v>1598</v>
      </c>
      <c r="E205" s="65">
        <v>144.06496999999999</v>
      </c>
    </row>
    <row r="206" spans="1:5" ht="13.5">
      <c r="A206" s="153" t="s">
        <v>1599</v>
      </c>
      <c r="B206" s="153"/>
      <c r="C206" s="153" t="s">
        <v>1235</v>
      </c>
      <c r="D206" s="76" t="s">
        <v>1241</v>
      </c>
      <c r="E206" s="65">
        <v>144.06496999999999</v>
      </c>
    </row>
    <row r="207" spans="1:5" ht="13.5">
      <c r="A207" s="153" t="s">
        <v>1600</v>
      </c>
      <c r="B207" s="153"/>
      <c r="C207" s="153" t="s">
        <v>1235</v>
      </c>
      <c r="D207" s="76" t="s">
        <v>1601</v>
      </c>
      <c r="E207" s="65">
        <v>53.825969999999998</v>
      </c>
    </row>
    <row r="208" spans="1:5" ht="13.5">
      <c r="A208" s="153" t="s">
        <v>1602</v>
      </c>
      <c r="B208" s="153"/>
      <c r="C208" s="153" t="s">
        <v>1235</v>
      </c>
      <c r="D208" s="76" t="s">
        <v>1603</v>
      </c>
      <c r="E208" s="65">
        <v>53.825969999999998</v>
      </c>
    </row>
    <row r="209" spans="1:5" ht="13.5">
      <c r="A209" s="153" t="s">
        <v>1604</v>
      </c>
      <c r="B209" s="153"/>
      <c r="C209" s="153" t="s">
        <v>1235</v>
      </c>
      <c r="D209" s="76" t="s">
        <v>1605</v>
      </c>
      <c r="E209" s="65">
        <v>44.192999999999998</v>
      </c>
    </row>
    <row r="210" spans="1:5" ht="13.5">
      <c r="A210" s="153" t="s">
        <v>1606</v>
      </c>
      <c r="B210" s="153"/>
      <c r="C210" s="153" t="s">
        <v>1235</v>
      </c>
      <c r="D210" s="76" t="s">
        <v>1607</v>
      </c>
      <c r="E210" s="65">
        <v>38.64</v>
      </c>
    </row>
    <row r="211" spans="1:5" ht="13.5">
      <c r="A211" s="153" t="s">
        <v>1608</v>
      </c>
      <c r="B211" s="153"/>
      <c r="C211" s="153" t="s">
        <v>1235</v>
      </c>
      <c r="D211" s="76" t="s">
        <v>1609</v>
      </c>
      <c r="E211" s="65">
        <v>5.5529999999999999</v>
      </c>
    </row>
    <row r="212" spans="1:5" ht="13.5">
      <c r="A212" s="153" t="s">
        <v>1610</v>
      </c>
      <c r="B212" s="153"/>
      <c r="C212" s="153" t="s">
        <v>1235</v>
      </c>
      <c r="D212" s="76" t="s">
        <v>1611</v>
      </c>
      <c r="E212" s="65">
        <v>9.0531570000000006</v>
      </c>
    </row>
    <row r="213" spans="1:5" ht="13.5">
      <c r="A213" s="153" t="s">
        <v>1612</v>
      </c>
      <c r="B213" s="153"/>
      <c r="C213" s="153" t="s">
        <v>1235</v>
      </c>
      <c r="D213" s="76" t="s">
        <v>1613</v>
      </c>
      <c r="E213" s="65">
        <v>9.0531570000000006</v>
      </c>
    </row>
    <row r="214" spans="1:5" ht="13.5">
      <c r="A214" s="153" t="s">
        <v>1614</v>
      </c>
      <c r="B214" s="153"/>
      <c r="C214" s="153" t="s">
        <v>1235</v>
      </c>
      <c r="D214" s="76" t="s">
        <v>746</v>
      </c>
      <c r="E214" s="65">
        <v>1431.0180170000001</v>
      </c>
    </row>
    <row r="215" spans="1:5" ht="13.5">
      <c r="A215" s="153" t="s">
        <v>1615</v>
      </c>
      <c r="B215" s="153"/>
      <c r="C215" s="153" t="s">
        <v>1235</v>
      </c>
      <c r="D215" s="76" t="s">
        <v>1616</v>
      </c>
      <c r="E215" s="65">
        <v>579.35402199999999</v>
      </c>
    </row>
    <row r="216" spans="1:5" ht="13.5">
      <c r="A216" s="153" t="s">
        <v>1617</v>
      </c>
      <c r="B216" s="153"/>
      <c r="C216" s="153" t="s">
        <v>1235</v>
      </c>
      <c r="D216" s="76" t="s">
        <v>1241</v>
      </c>
      <c r="E216" s="65">
        <v>269.15187300000002</v>
      </c>
    </row>
    <row r="217" spans="1:5" ht="13.5">
      <c r="A217" s="153" t="s">
        <v>1618</v>
      </c>
      <c r="B217" s="153"/>
      <c r="C217" s="153" t="s">
        <v>1235</v>
      </c>
      <c r="D217" s="76" t="s">
        <v>1619</v>
      </c>
      <c r="E217" s="65">
        <v>155.87436</v>
      </c>
    </row>
    <row r="218" spans="1:5" ht="13.5">
      <c r="A218" s="153" t="s">
        <v>1620</v>
      </c>
      <c r="B218" s="153"/>
      <c r="C218" s="153" t="s">
        <v>1235</v>
      </c>
      <c r="D218" s="76" t="s">
        <v>1621</v>
      </c>
      <c r="E218" s="65">
        <v>84.111935000000003</v>
      </c>
    </row>
    <row r="219" spans="1:5" ht="13.5">
      <c r="A219" s="153" t="s">
        <v>1622</v>
      </c>
      <c r="B219" s="153"/>
      <c r="C219" s="153" t="s">
        <v>1235</v>
      </c>
      <c r="D219" s="76" t="s">
        <v>1623</v>
      </c>
      <c r="E219" s="65">
        <v>70.215853999999993</v>
      </c>
    </row>
    <row r="220" spans="1:5" ht="13.5">
      <c r="A220" s="153" t="s">
        <v>1624</v>
      </c>
      <c r="B220" s="153"/>
      <c r="C220" s="153" t="s">
        <v>1235</v>
      </c>
      <c r="D220" s="76" t="s">
        <v>1625</v>
      </c>
      <c r="E220" s="65">
        <v>841.663995</v>
      </c>
    </row>
    <row r="221" spans="1:5" ht="13.5">
      <c r="A221" s="153" t="s">
        <v>1626</v>
      </c>
      <c r="B221" s="153"/>
      <c r="C221" s="153" t="s">
        <v>1235</v>
      </c>
      <c r="D221" s="76" t="s">
        <v>1627</v>
      </c>
      <c r="E221" s="65">
        <v>841.663995</v>
      </c>
    </row>
    <row r="222" spans="1:5" ht="13.5">
      <c r="A222" s="153" t="s">
        <v>1628</v>
      </c>
      <c r="B222" s="153"/>
      <c r="C222" s="153" t="s">
        <v>1235</v>
      </c>
      <c r="D222" s="76" t="s">
        <v>1629</v>
      </c>
      <c r="E222" s="65">
        <v>10</v>
      </c>
    </row>
    <row r="223" spans="1:5" ht="13.5">
      <c r="A223" s="153" t="s">
        <v>1630</v>
      </c>
      <c r="B223" s="153"/>
      <c r="C223" s="153" t="s">
        <v>1235</v>
      </c>
      <c r="D223" s="76" t="s">
        <v>1631</v>
      </c>
      <c r="E223" s="65">
        <v>10</v>
      </c>
    </row>
    <row r="224" spans="1:5" ht="13.5">
      <c r="A224" s="153" t="s">
        <v>1632</v>
      </c>
      <c r="B224" s="153"/>
      <c r="C224" s="153" t="s">
        <v>1235</v>
      </c>
      <c r="D224" s="76" t="s">
        <v>767</v>
      </c>
      <c r="E224" s="65">
        <v>3146.6081840000002</v>
      </c>
    </row>
    <row r="225" spans="1:5" ht="13.5">
      <c r="A225" s="153" t="s">
        <v>1633</v>
      </c>
      <c r="B225" s="153"/>
      <c r="C225" s="153" t="s">
        <v>1235</v>
      </c>
      <c r="D225" s="76" t="s">
        <v>1634</v>
      </c>
      <c r="E225" s="65">
        <v>1405.9853149999999</v>
      </c>
    </row>
    <row r="226" spans="1:5" ht="13.5">
      <c r="A226" s="153" t="s">
        <v>1635</v>
      </c>
      <c r="B226" s="153"/>
      <c r="C226" s="153" t="s">
        <v>1235</v>
      </c>
      <c r="D226" s="76" t="s">
        <v>1241</v>
      </c>
      <c r="E226" s="65">
        <v>687.64941399999998</v>
      </c>
    </row>
    <row r="227" spans="1:5" ht="13.5">
      <c r="A227" s="153" t="s">
        <v>1636</v>
      </c>
      <c r="B227" s="153"/>
      <c r="C227" s="153" t="s">
        <v>1235</v>
      </c>
      <c r="D227" s="76" t="s">
        <v>1255</v>
      </c>
      <c r="E227" s="65">
        <v>649.81031599999994</v>
      </c>
    </row>
    <row r="228" spans="1:5" ht="13.5">
      <c r="A228" s="153" t="s">
        <v>1637</v>
      </c>
      <c r="B228" s="153"/>
      <c r="C228" s="153" t="s">
        <v>1235</v>
      </c>
      <c r="D228" s="76" t="s">
        <v>1638</v>
      </c>
      <c r="E228" s="65">
        <v>12.511772000000001</v>
      </c>
    </row>
    <row r="229" spans="1:5" ht="13.5">
      <c r="A229" s="153" t="s">
        <v>1639</v>
      </c>
      <c r="B229" s="153"/>
      <c r="C229" s="153" t="s">
        <v>1235</v>
      </c>
      <c r="D229" s="76" t="s">
        <v>1640</v>
      </c>
      <c r="E229" s="65">
        <v>56.013812999999999</v>
      </c>
    </row>
    <row r="230" spans="1:5" ht="13.5">
      <c r="A230" s="153" t="s">
        <v>1641</v>
      </c>
      <c r="B230" s="153"/>
      <c r="C230" s="153" t="s">
        <v>1235</v>
      </c>
      <c r="D230" s="76" t="s">
        <v>1642</v>
      </c>
      <c r="E230" s="65">
        <v>680.15274799999997</v>
      </c>
    </row>
    <row r="231" spans="1:5" ht="13.5">
      <c r="A231" s="153" t="s">
        <v>1643</v>
      </c>
      <c r="B231" s="153"/>
      <c r="C231" s="153" t="s">
        <v>1235</v>
      </c>
      <c r="D231" s="76" t="s">
        <v>1241</v>
      </c>
      <c r="E231" s="65">
        <v>407.080625</v>
      </c>
    </row>
    <row r="232" spans="1:5" ht="13.5">
      <c r="A232" s="153" t="s">
        <v>1644</v>
      </c>
      <c r="B232" s="153"/>
      <c r="C232" s="153" t="s">
        <v>1235</v>
      </c>
      <c r="D232" s="76" t="s">
        <v>1645</v>
      </c>
      <c r="E232" s="65">
        <v>241.742783</v>
      </c>
    </row>
    <row r="233" spans="1:5" ht="13.5">
      <c r="A233" s="153" t="s">
        <v>1646</v>
      </c>
      <c r="B233" s="153"/>
      <c r="C233" s="153" t="s">
        <v>1235</v>
      </c>
      <c r="D233" s="76" t="s">
        <v>1647</v>
      </c>
      <c r="E233" s="65">
        <v>31.329339999999998</v>
      </c>
    </row>
    <row r="234" spans="1:5" ht="13.5">
      <c r="A234" s="153" t="s">
        <v>1648</v>
      </c>
      <c r="B234" s="153"/>
      <c r="C234" s="153" t="s">
        <v>1235</v>
      </c>
      <c r="D234" s="76" t="s">
        <v>1649</v>
      </c>
      <c r="E234" s="65">
        <v>550.93100700000002</v>
      </c>
    </row>
    <row r="235" spans="1:5" ht="13.5">
      <c r="A235" s="153" t="s">
        <v>1650</v>
      </c>
      <c r="B235" s="153"/>
      <c r="C235" s="153" t="s">
        <v>1235</v>
      </c>
      <c r="D235" s="76" t="s">
        <v>1241</v>
      </c>
      <c r="E235" s="65">
        <v>346.34699999999998</v>
      </c>
    </row>
    <row r="236" spans="1:5" ht="13.5">
      <c r="A236" s="153" t="s">
        <v>1651</v>
      </c>
      <c r="B236" s="153"/>
      <c r="C236" s="153" t="s">
        <v>1235</v>
      </c>
      <c r="D236" s="76" t="s">
        <v>1652</v>
      </c>
      <c r="E236" s="65">
        <v>155.73685</v>
      </c>
    </row>
    <row r="237" spans="1:5" ht="13.5">
      <c r="A237" s="153" t="s">
        <v>1653</v>
      </c>
      <c r="B237" s="153"/>
      <c r="C237" s="153" t="s">
        <v>1235</v>
      </c>
      <c r="D237" s="76" t="s">
        <v>1654</v>
      </c>
      <c r="E237" s="65">
        <v>48.847157000000003</v>
      </c>
    </row>
    <row r="238" spans="1:5" ht="13.5">
      <c r="A238" s="153" t="s">
        <v>1655</v>
      </c>
      <c r="B238" s="153"/>
      <c r="C238" s="153" t="s">
        <v>1235</v>
      </c>
      <c r="D238" s="76" t="s">
        <v>1656</v>
      </c>
      <c r="E238" s="65">
        <v>271.84631100000001</v>
      </c>
    </row>
    <row r="239" spans="1:5" ht="13.5">
      <c r="A239" s="153" t="s">
        <v>1657</v>
      </c>
      <c r="B239" s="153"/>
      <c r="C239" s="153" t="s">
        <v>1235</v>
      </c>
      <c r="D239" s="76" t="s">
        <v>1241</v>
      </c>
      <c r="E239" s="65">
        <v>204.0539</v>
      </c>
    </row>
    <row r="240" spans="1:5" ht="13.5">
      <c r="A240" s="153" t="s">
        <v>1658</v>
      </c>
      <c r="B240" s="153"/>
      <c r="C240" s="153" t="s">
        <v>1235</v>
      </c>
      <c r="D240" s="76" t="s">
        <v>1659</v>
      </c>
      <c r="E240" s="65">
        <v>67.792411000000001</v>
      </c>
    </row>
    <row r="241" spans="1:5" ht="13.5">
      <c r="A241" s="153" t="s">
        <v>1660</v>
      </c>
      <c r="B241" s="153"/>
      <c r="C241" s="153" t="s">
        <v>1235</v>
      </c>
      <c r="D241" s="76" t="s">
        <v>1661</v>
      </c>
      <c r="E241" s="65">
        <v>6.7438690000000001</v>
      </c>
    </row>
    <row r="242" spans="1:5" ht="13.5">
      <c r="A242" s="153" t="s">
        <v>1662</v>
      </c>
      <c r="B242" s="153"/>
      <c r="C242" s="153" t="s">
        <v>1235</v>
      </c>
      <c r="D242" s="76" t="s">
        <v>1663</v>
      </c>
      <c r="E242" s="65">
        <v>6.7438690000000001</v>
      </c>
    </row>
    <row r="243" spans="1:5" ht="13.5">
      <c r="A243" s="153" t="s">
        <v>1664</v>
      </c>
      <c r="B243" s="153"/>
      <c r="C243" s="153" t="s">
        <v>1235</v>
      </c>
      <c r="D243" s="76" t="s">
        <v>1665</v>
      </c>
      <c r="E243" s="65">
        <v>220.94893400000001</v>
      </c>
    </row>
    <row r="244" spans="1:5" ht="13.5">
      <c r="A244" s="153" t="s">
        <v>1666</v>
      </c>
      <c r="B244" s="153"/>
      <c r="C244" s="153" t="s">
        <v>1235</v>
      </c>
      <c r="D244" s="76" t="s">
        <v>1667</v>
      </c>
      <c r="E244" s="65">
        <v>220</v>
      </c>
    </row>
    <row r="245" spans="1:5" ht="13.5">
      <c r="A245" s="153" t="s">
        <v>1668</v>
      </c>
      <c r="B245" s="153"/>
      <c r="C245" s="153" t="s">
        <v>1235</v>
      </c>
      <c r="D245" s="76" t="s">
        <v>1669</v>
      </c>
      <c r="E245" s="65">
        <v>0.94893400000000006</v>
      </c>
    </row>
    <row r="246" spans="1:5" ht="13.5">
      <c r="A246" s="153" t="s">
        <v>1670</v>
      </c>
      <c r="B246" s="153"/>
      <c r="C246" s="153" t="s">
        <v>1235</v>
      </c>
      <c r="D246" s="76" t="s">
        <v>1671</v>
      </c>
      <c r="E246" s="65">
        <v>10</v>
      </c>
    </row>
    <row r="247" spans="1:5" ht="13.5">
      <c r="A247" s="153" t="s">
        <v>1672</v>
      </c>
      <c r="B247" s="153"/>
      <c r="C247" s="153" t="s">
        <v>1235</v>
      </c>
      <c r="D247" s="76" t="s">
        <v>1673</v>
      </c>
      <c r="E247" s="65">
        <v>10</v>
      </c>
    </row>
    <row r="248" spans="1:5" ht="13.5">
      <c r="A248" s="153" t="s">
        <v>1674</v>
      </c>
      <c r="B248" s="153"/>
      <c r="C248" s="153" t="s">
        <v>1235</v>
      </c>
      <c r="D248" s="76" t="s">
        <v>879</v>
      </c>
      <c r="E248" s="65">
        <v>360.24476399999998</v>
      </c>
    </row>
    <row r="249" spans="1:5" ht="13.5">
      <c r="A249" s="153" t="s">
        <v>1675</v>
      </c>
      <c r="B249" s="153"/>
      <c r="C249" s="153" t="s">
        <v>1235</v>
      </c>
      <c r="D249" s="76" t="s">
        <v>1676</v>
      </c>
      <c r="E249" s="65">
        <v>360.24476399999998</v>
      </c>
    </row>
    <row r="250" spans="1:5" ht="13.5">
      <c r="A250" s="153" t="s">
        <v>1677</v>
      </c>
      <c r="B250" s="153"/>
      <c r="C250" s="153" t="s">
        <v>1235</v>
      </c>
      <c r="D250" s="76" t="s">
        <v>1241</v>
      </c>
      <c r="E250" s="65">
        <v>93.754992000000001</v>
      </c>
    </row>
    <row r="251" spans="1:5" ht="13.5">
      <c r="A251" s="153" t="s">
        <v>1678</v>
      </c>
      <c r="B251" s="153"/>
      <c r="C251" s="153" t="s">
        <v>1235</v>
      </c>
      <c r="D251" s="76" t="s">
        <v>1679</v>
      </c>
      <c r="E251" s="65">
        <v>122.55726199999999</v>
      </c>
    </row>
    <row r="252" spans="1:5" ht="13.5">
      <c r="A252" s="153" t="s">
        <v>1680</v>
      </c>
      <c r="B252" s="153"/>
      <c r="C252" s="153" t="s">
        <v>1235</v>
      </c>
      <c r="D252" s="76" t="s">
        <v>1681</v>
      </c>
      <c r="E252" s="65">
        <v>143.81251</v>
      </c>
    </row>
    <row r="253" spans="1:5" ht="13.5">
      <c r="A253" s="153" t="s">
        <v>1682</v>
      </c>
      <c r="B253" s="153"/>
      <c r="C253" s="153" t="s">
        <v>1235</v>
      </c>
      <c r="D253" s="76" t="s">
        <v>1683</v>
      </c>
      <c r="E253" s="65">
        <v>0.12</v>
      </c>
    </row>
    <row r="254" spans="1:5" ht="13.5">
      <c r="A254" s="153" t="s">
        <v>1684</v>
      </c>
      <c r="B254" s="153"/>
      <c r="C254" s="153" t="s">
        <v>1235</v>
      </c>
      <c r="D254" s="76" t="s">
        <v>930</v>
      </c>
      <c r="E254" s="65">
        <v>217.75401299999999</v>
      </c>
    </row>
    <row r="255" spans="1:5" ht="13.5">
      <c r="A255" s="153" t="s">
        <v>1685</v>
      </c>
      <c r="B255" s="153"/>
      <c r="C255" s="153" t="s">
        <v>1235</v>
      </c>
      <c r="D255" s="76" t="s">
        <v>1686</v>
      </c>
      <c r="E255" s="65">
        <v>206.89101299999999</v>
      </c>
    </row>
    <row r="256" spans="1:5" ht="13.5">
      <c r="A256" s="153" t="s">
        <v>1687</v>
      </c>
      <c r="B256" s="153"/>
      <c r="C256" s="153" t="s">
        <v>1235</v>
      </c>
      <c r="D256" s="76" t="s">
        <v>1241</v>
      </c>
      <c r="E256" s="65">
        <v>206.89101299999999</v>
      </c>
    </row>
    <row r="257" spans="1:5" ht="13.5">
      <c r="A257" s="153" t="s">
        <v>1688</v>
      </c>
      <c r="B257" s="153"/>
      <c r="C257" s="153" t="s">
        <v>1235</v>
      </c>
      <c r="D257" s="76" t="s">
        <v>1689</v>
      </c>
      <c r="E257" s="65">
        <v>5</v>
      </c>
    </row>
    <row r="258" spans="1:5" ht="13.5">
      <c r="A258" s="153" t="s">
        <v>1690</v>
      </c>
      <c r="B258" s="153"/>
      <c r="C258" s="153" t="s">
        <v>1235</v>
      </c>
      <c r="D258" s="76" t="s">
        <v>1691</v>
      </c>
      <c r="E258" s="65">
        <v>5</v>
      </c>
    </row>
    <row r="259" spans="1:5" ht="13.5">
      <c r="A259" s="153" t="s">
        <v>1692</v>
      </c>
      <c r="B259" s="153"/>
      <c r="C259" s="153" t="s">
        <v>1235</v>
      </c>
      <c r="D259" s="76" t="s">
        <v>1693</v>
      </c>
      <c r="E259" s="65">
        <v>5.8630000000000004</v>
      </c>
    </row>
    <row r="260" spans="1:5" ht="13.5">
      <c r="A260" s="153" t="s">
        <v>1694</v>
      </c>
      <c r="B260" s="153"/>
      <c r="C260" s="153" t="s">
        <v>1235</v>
      </c>
      <c r="D260" s="76" t="s">
        <v>1695</v>
      </c>
      <c r="E260" s="65">
        <v>5.8630000000000004</v>
      </c>
    </row>
    <row r="261" spans="1:5" ht="13.5">
      <c r="A261" s="153" t="s">
        <v>1696</v>
      </c>
      <c r="B261" s="153"/>
      <c r="C261" s="153" t="s">
        <v>1235</v>
      </c>
      <c r="D261" s="76" t="s">
        <v>984</v>
      </c>
      <c r="E261" s="65">
        <v>64.396749</v>
      </c>
    </row>
    <row r="262" spans="1:5" ht="13.5">
      <c r="A262" s="153" t="s">
        <v>1697</v>
      </c>
      <c r="B262" s="153"/>
      <c r="C262" s="153" t="s">
        <v>1235</v>
      </c>
      <c r="D262" s="76" t="s">
        <v>1698</v>
      </c>
      <c r="E262" s="65">
        <v>64.396749</v>
      </c>
    </row>
    <row r="263" spans="1:5" ht="13.5">
      <c r="A263" s="153" t="s">
        <v>1699</v>
      </c>
      <c r="B263" s="153"/>
      <c r="C263" s="153" t="s">
        <v>1235</v>
      </c>
      <c r="D263" s="76" t="s">
        <v>1241</v>
      </c>
      <c r="E263" s="65">
        <v>64.396749</v>
      </c>
    </row>
    <row r="264" spans="1:5" ht="13.5">
      <c r="A264" s="153" t="s">
        <v>1700</v>
      </c>
      <c r="B264" s="153"/>
      <c r="C264" s="153" t="s">
        <v>1235</v>
      </c>
      <c r="D264" s="76" t="s">
        <v>1035</v>
      </c>
      <c r="E264" s="65">
        <v>343.01343000000003</v>
      </c>
    </row>
    <row r="265" spans="1:5" ht="13.5">
      <c r="A265" s="153" t="s">
        <v>1701</v>
      </c>
      <c r="B265" s="153"/>
      <c r="C265" s="153" t="s">
        <v>1235</v>
      </c>
      <c r="D265" s="76" t="s">
        <v>1702</v>
      </c>
      <c r="E265" s="65">
        <v>343.01343000000003</v>
      </c>
    </row>
    <row r="266" spans="1:5" ht="13.5">
      <c r="A266" s="153" t="s">
        <v>1703</v>
      </c>
      <c r="B266" s="153"/>
      <c r="C266" s="153" t="s">
        <v>1235</v>
      </c>
      <c r="D266" s="76" t="s">
        <v>1241</v>
      </c>
      <c r="E266" s="65">
        <v>251.38666900000001</v>
      </c>
    </row>
    <row r="267" spans="1:5" ht="13.5">
      <c r="A267" s="153" t="s">
        <v>1704</v>
      </c>
      <c r="B267" s="153"/>
      <c r="C267" s="153" t="s">
        <v>1235</v>
      </c>
      <c r="D267" s="76" t="s">
        <v>1705</v>
      </c>
      <c r="E267" s="65">
        <v>25</v>
      </c>
    </row>
    <row r="268" spans="1:5" ht="13.5">
      <c r="A268" s="153" t="s">
        <v>1706</v>
      </c>
      <c r="B268" s="153"/>
      <c r="C268" s="153" t="s">
        <v>1235</v>
      </c>
      <c r="D268" s="76" t="s">
        <v>1707</v>
      </c>
      <c r="E268" s="65">
        <v>2.3774510000000002</v>
      </c>
    </row>
    <row r="269" spans="1:5" ht="13.5">
      <c r="A269" s="153" t="s">
        <v>1708</v>
      </c>
      <c r="B269" s="153"/>
      <c r="C269" s="153" t="s">
        <v>1235</v>
      </c>
      <c r="D269" s="76" t="s">
        <v>1709</v>
      </c>
      <c r="E269" s="65">
        <v>21.68</v>
      </c>
    </row>
    <row r="270" spans="1:5" ht="13.5">
      <c r="A270" s="153" t="s">
        <v>1710</v>
      </c>
      <c r="B270" s="153"/>
      <c r="C270" s="153" t="s">
        <v>1235</v>
      </c>
      <c r="D270" s="76" t="s">
        <v>1711</v>
      </c>
      <c r="E270" s="65">
        <v>12.56931</v>
      </c>
    </row>
    <row r="271" spans="1:5" ht="13.5">
      <c r="A271" s="153" t="s">
        <v>1712</v>
      </c>
      <c r="B271" s="153"/>
      <c r="C271" s="153" t="s">
        <v>1235</v>
      </c>
      <c r="D271" s="76" t="s">
        <v>1713</v>
      </c>
      <c r="E271" s="65">
        <v>30</v>
      </c>
    </row>
    <row r="272" spans="1:5" ht="13.5">
      <c r="A272" s="153" t="s">
        <v>1714</v>
      </c>
      <c r="B272" s="153"/>
      <c r="C272" s="153" t="s">
        <v>1235</v>
      </c>
      <c r="D272" s="76" t="s">
        <v>1096</v>
      </c>
      <c r="E272" s="65">
        <v>2882.9859000000001</v>
      </c>
    </row>
    <row r="273" spans="1:5" ht="13.5">
      <c r="A273" s="153" t="s">
        <v>1715</v>
      </c>
      <c r="B273" s="153"/>
      <c r="C273" s="153" t="s">
        <v>1235</v>
      </c>
      <c r="D273" s="76" t="s">
        <v>1716</v>
      </c>
      <c r="E273" s="65">
        <v>2833.1059</v>
      </c>
    </row>
    <row r="274" spans="1:5" ht="13.5">
      <c r="A274" s="153" t="s">
        <v>1717</v>
      </c>
      <c r="B274" s="153"/>
      <c r="C274" s="153" t="s">
        <v>1235</v>
      </c>
      <c r="D274" s="76" t="s">
        <v>1179</v>
      </c>
      <c r="E274" s="65">
        <v>2833.1059</v>
      </c>
    </row>
    <row r="275" spans="1:5" ht="13.5">
      <c r="A275" s="153" t="s">
        <v>1718</v>
      </c>
      <c r="B275" s="153"/>
      <c r="C275" s="153" t="s">
        <v>1235</v>
      </c>
      <c r="D275" s="76" t="s">
        <v>1719</v>
      </c>
      <c r="E275" s="65">
        <v>49.88</v>
      </c>
    </row>
    <row r="276" spans="1:5" ht="13.5">
      <c r="A276" s="153" t="s">
        <v>1720</v>
      </c>
      <c r="B276" s="153"/>
      <c r="C276" s="153" t="s">
        <v>1235</v>
      </c>
      <c r="D276" s="76" t="s">
        <v>1721</v>
      </c>
      <c r="E276" s="65">
        <v>49.88</v>
      </c>
    </row>
    <row r="277" spans="1:5" ht="13.5">
      <c r="A277" s="153" t="s">
        <v>1722</v>
      </c>
      <c r="B277" s="153"/>
      <c r="C277" s="153" t="s">
        <v>1235</v>
      </c>
      <c r="D277" s="76" t="s">
        <v>1114</v>
      </c>
      <c r="E277" s="65">
        <v>110.335554</v>
      </c>
    </row>
    <row r="278" spans="1:5" ht="13.5">
      <c r="A278" s="153" t="s">
        <v>1723</v>
      </c>
      <c r="B278" s="153"/>
      <c r="C278" s="153" t="s">
        <v>1235</v>
      </c>
      <c r="D278" s="76" t="s">
        <v>1724</v>
      </c>
      <c r="E278" s="65">
        <v>110.335554</v>
      </c>
    </row>
    <row r="279" spans="1:5" ht="13.5">
      <c r="A279" s="153" t="s">
        <v>1725</v>
      </c>
      <c r="B279" s="153"/>
      <c r="C279" s="153" t="s">
        <v>1235</v>
      </c>
      <c r="D279" s="76" t="s">
        <v>1241</v>
      </c>
      <c r="E279" s="65">
        <v>110.335554</v>
      </c>
    </row>
    <row r="280" spans="1:5" ht="14.25">
      <c r="A280" s="73"/>
      <c r="B280" s="1"/>
      <c r="C280" s="1"/>
    </row>
    <row r="281" spans="1:5" ht="14.25">
      <c r="A281" s="73"/>
      <c r="B281" s="1"/>
      <c r="C281" s="1"/>
    </row>
    <row r="282" spans="1:5" ht="14.25">
      <c r="A282" s="73"/>
      <c r="B282" s="1"/>
      <c r="C282" s="1"/>
    </row>
  </sheetData>
  <mergeCells count="278">
    <mergeCell ref="A2:E2"/>
    <mergeCell ref="A3:E3"/>
    <mergeCell ref="B4:E4"/>
    <mergeCell ref="A5:C5"/>
    <mergeCell ref="A10:C10"/>
    <mergeCell ref="A15:C15"/>
    <mergeCell ref="A16:C16"/>
    <mergeCell ref="A17:C17"/>
    <mergeCell ref="A6:C6"/>
    <mergeCell ref="A7:C7"/>
    <mergeCell ref="A8:C8"/>
    <mergeCell ref="A9:C9"/>
    <mergeCell ref="A19:C19"/>
    <mergeCell ref="A20:C20"/>
    <mergeCell ref="A21:C21"/>
    <mergeCell ref="A22:C22"/>
    <mergeCell ref="A18:C18"/>
    <mergeCell ref="A11:C11"/>
    <mergeCell ref="A12:C12"/>
    <mergeCell ref="A13:C13"/>
    <mergeCell ref="A14:C14"/>
    <mergeCell ref="A33:C33"/>
    <mergeCell ref="A34:C34"/>
    <mergeCell ref="A23:C23"/>
    <mergeCell ref="A24:C24"/>
    <mergeCell ref="A25:C25"/>
    <mergeCell ref="A26:C26"/>
    <mergeCell ref="A29:C29"/>
    <mergeCell ref="A30:C30"/>
    <mergeCell ref="A31:C31"/>
    <mergeCell ref="A32:C32"/>
    <mergeCell ref="A27:C27"/>
    <mergeCell ref="A28:C28"/>
    <mergeCell ref="A37:C37"/>
    <mergeCell ref="A38:C38"/>
    <mergeCell ref="A39:C39"/>
    <mergeCell ref="A40:C40"/>
    <mergeCell ref="A35:C35"/>
    <mergeCell ref="A36:C36"/>
    <mergeCell ref="A51:C51"/>
    <mergeCell ref="A52:C52"/>
    <mergeCell ref="A41:C41"/>
    <mergeCell ref="A42:C42"/>
    <mergeCell ref="A43:C43"/>
    <mergeCell ref="A44:C44"/>
    <mergeCell ref="A47:C47"/>
    <mergeCell ref="A48:C48"/>
    <mergeCell ref="A49:C49"/>
    <mergeCell ref="A50:C50"/>
    <mergeCell ref="A45:C45"/>
    <mergeCell ref="A46:C46"/>
    <mergeCell ref="A55:C55"/>
    <mergeCell ref="A56:C56"/>
    <mergeCell ref="A57:C57"/>
    <mergeCell ref="A58:C58"/>
    <mergeCell ref="A53:C53"/>
    <mergeCell ref="A54:C54"/>
    <mergeCell ref="A69:C69"/>
    <mergeCell ref="A70:C70"/>
    <mergeCell ref="A59:C59"/>
    <mergeCell ref="A60:C60"/>
    <mergeCell ref="A61:C61"/>
    <mergeCell ref="A62:C62"/>
    <mergeCell ref="A65:C65"/>
    <mergeCell ref="A66:C66"/>
    <mergeCell ref="A67:C67"/>
    <mergeCell ref="A68:C68"/>
    <mergeCell ref="A63:C63"/>
    <mergeCell ref="A64:C64"/>
    <mergeCell ref="A73:C73"/>
    <mergeCell ref="A74:C74"/>
    <mergeCell ref="A75:C75"/>
    <mergeCell ref="A76:C76"/>
    <mergeCell ref="A71:C71"/>
    <mergeCell ref="A72:C72"/>
    <mergeCell ref="A87:C87"/>
    <mergeCell ref="A88:C88"/>
    <mergeCell ref="A77:C77"/>
    <mergeCell ref="A78:C78"/>
    <mergeCell ref="A79:C79"/>
    <mergeCell ref="A80:C80"/>
    <mergeCell ref="A83:C83"/>
    <mergeCell ref="A84:C84"/>
    <mergeCell ref="A85:C85"/>
    <mergeCell ref="A86:C86"/>
    <mergeCell ref="A81:C81"/>
    <mergeCell ref="A82:C82"/>
    <mergeCell ref="A91:C91"/>
    <mergeCell ref="A92:C92"/>
    <mergeCell ref="A93:C93"/>
    <mergeCell ref="A94:C94"/>
    <mergeCell ref="A89:C89"/>
    <mergeCell ref="A90:C90"/>
    <mergeCell ref="A105:C105"/>
    <mergeCell ref="A106:C106"/>
    <mergeCell ref="A95:C95"/>
    <mergeCell ref="A96:C96"/>
    <mergeCell ref="A97:C97"/>
    <mergeCell ref="A98:C98"/>
    <mergeCell ref="A101:C101"/>
    <mergeCell ref="A102:C102"/>
    <mergeCell ref="A103:C103"/>
    <mergeCell ref="A104:C104"/>
    <mergeCell ref="A99:C99"/>
    <mergeCell ref="A100:C100"/>
    <mergeCell ref="A109:C109"/>
    <mergeCell ref="A110:C110"/>
    <mergeCell ref="A111:C111"/>
    <mergeCell ref="A112:C112"/>
    <mergeCell ref="A107:C107"/>
    <mergeCell ref="A108:C108"/>
    <mergeCell ref="A123:C123"/>
    <mergeCell ref="A124:C124"/>
    <mergeCell ref="A113:C113"/>
    <mergeCell ref="A114:C114"/>
    <mergeCell ref="A115:C115"/>
    <mergeCell ref="A116:C116"/>
    <mergeCell ref="A119:C119"/>
    <mergeCell ref="A120:C120"/>
    <mergeCell ref="A121:C121"/>
    <mergeCell ref="A122:C122"/>
    <mergeCell ref="A117:C117"/>
    <mergeCell ref="A118:C118"/>
    <mergeCell ref="A127:C127"/>
    <mergeCell ref="A128:C128"/>
    <mergeCell ref="A129:C129"/>
    <mergeCell ref="A130:C130"/>
    <mergeCell ref="A125:C125"/>
    <mergeCell ref="A126:C126"/>
    <mergeCell ref="A141:C141"/>
    <mergeCell ref="A142:C142"/>
    <mergeCell ref="A131:C131"/>
    <mergeCell ref="A132:C132"/>
    <mergeCell ref="A133:C133"/>
    <mergeCell ref="A134:C134"/>
    <mergeCell ref="A137:C137"/>
    <mergeCell ref="A138:C138"/>
    <mergeCell ref="A139:C139"/>
    <mergeCell ref="A140:C140"/>
    <mergeCell ref="A135:C135"/>
    <mergeCell ref="A136:C136"/>
    <mergeCell ref="A145:C145"/>
    <mergeCell ref="A146:C146"/>
    <mergeCell ref="A147:C147"/>
    <mergeCell ref="A148:C148"/>
    <mergeCell ref="A143:C143"/>
    <mergeCell ref="A144:C144"/>
    <mergeCell ref="A159:C159"/>
    <mergeCell ref="A160:C160"/>
    <mergeCell ref="A149:C149"/>
    <mergeCell ref="A150:C150"/>
    <mergeCell ref="A151:C151"/>
    <mergeCell ref="A152:C152"/>
    <mergeCell ref="A155:C155"/>
    <mergeCell ref="A156:C156"/>
    <mergeCell ref="A157:C157"/>
    <mergeCell ref="A158:C158"/>
    <mergeCell ref="A153:C153"/>
    <mergeCell ref="A154:C154"/>
    <mergeCell ref="A163:C163"/>
    <mergeCell ref="A164:C164"/>
    <mergeCell ref="A165:C165"/>
    <mergeCell ref="A166:C166"/>
    <mergeCell ref="A161:C161"/>
    <mergeCell ref="A162:C162"/>
    <mergeCell ref="A177:C177"/>
    <mergeCell ref="A178:C178"/>
    <mergeCell ref="A167:C167"/>
    <mergeCell ref="A168:C168"/>
    <mergeCell ref="A169:C169"/>
    <mergeCell ref="A170:C170"/>
    <mergeCell ref="A173:C173"/>
    <mergeCell ref="A174:C174"/>
    <mergeCell ref="A175:C175"/>
    <mergeCell ref="A176:C176"/>
    <mergeCell ref="A171:C171"/>
    <mergeCell ref="A172:C172"/>
    <mergeCell ref="A181:C181"/>
    <mergeCell ref="A182:C182"/>
    <mergeCell ref="A183:C183"/>
    <mergeCell ref="A184:C184"/>
    <mergeCell ref="A179:C179"/>
    <mergeCell ref="A180:C180"/>
    <mergeCell ref="A195:C195"/>
    <mergeCell ref="A196:C196"/>
    <mergeCell ref="A185:C185"/>
    <mergeCell ref="A186:C186"/>
    <mergeCell ref="A187:C187"/>
    <mergeCell ref="A188:C188"/>
    <mergeCell ref="A191:C191"/>
    <mergeCell ref="A192:C192"/>
    <mergeCell ref="A193:C193"/>
    <mergeCell ref="A194:C194"/>
    <mergeCell ref="A189:C189"/>
    <mergeCell ref="A190:C190"/>
    <mergeCell ref="A199:C199"/>
    <mergeCell ref="A200:C200"/>
    <mergeCell ref="A201:C201"/>
    <mergeCell ref="A202:C202"/>
    <mergeCell ref="A197:C197"/>
    <mergeCell ref="A198:C198"/>
    <mergeCell ref="A213:C213"/>
    <mergeCell ref="A214:C214"/>
    <mergeCell ref="A203:C203"/>
    <mergeCell ref="A204:C204"/>
    <mergeCell ref="A205:C205"/>
    <mergeCell ref="A206:C206"/>
    <mergeCell ref="A209:C209"/>
    <mergeCell ref="A210:C210"/>
    <mergeCell ref="A211:C211"/>
    <mergeCell ref="A212:C212"/>
    <mergeCell ref="A207:C207"/>
    <mergeCell ref="A208:C208"/>
    <mergeCell ref="A217:C217"/>
    <mergeCell ref="A218:C218"/>
    <mergeCell ref="A219:C219"/>
    <mergeCell ref="A220:C220"/>
    <mergeCell ref="A215:C215"/>
    <mergeCell ref="A216:C216"/>
    <mergeCell ref="A231:C231"/>
    <mergeCell ref="A232:C232"/>
    <mergeCell ref="A221:C221"/>
    <mergeCell ref="A222:C222"/>
    <mergeCell ref="A223:C223"/>
    <mergeCell ref="A224:C224"/>
    <mergeCell ref="A227:C227"/>
    <mergeCell ref="A228:C228"/>
    <mergeCell ref="A229:C229"/>
    <mergeCell ref="A230:C230"/>
    <mergeCell ref="A225:C225"/>
    <mergeCell ref="A226:C226"/>
    <mergeCell ref="A235:C235"/>
    <mergeCell ref="A236:C236"/>
    <mergeCell ref="A237:C237"/>
    <mergeCell ref="A238:C238"/>
    <mergeCell ref="A233:C233"/>
    <mergeCell ref="A234:C234"/>
    <mergeCell ref="A249:C249"/>
    <mergeCell ref="A250:C250"/>
    <mergeCell ref="A239:C239"/>
    <mergeCell ref="A240:C240"/>
    <mergeCell ref="A241:C241"/>
    <mergeCell ref="A242:C242"/>
    <mergeCell ref="A245:C245"/>
    <mergeCell ref="A246:C246"/>
    <mergeCell ref="A247:C247"/>
    <mergeCell ref="A248:C248"/>
    <mergeCell ref="A243:C243"/>
    <mergeCell ref="A244:C244"/>
    <mergeCell ref="A253:C253"/>
    <mergeCell ref="A263:C263"/>
    <mergeCell ref="A264:C264"/>
    <mergeCell ref="A265:C265"/>
    <mergeCell ref="A262:C262"/>
    <mergeCell ref="A251:C251"/>
    <mergeCell ref="A252:C252"/>
    <mergeCell ref="A266:C266"/>
    <mergeCell ref="A271:C271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74:C274"/>
    <mergeCell ref="A275:C275"/>
    <mergeCell ref="A276:C276"/>
    <mergeCell ref="A277:C277"/>
    <mergeCell ref="A278:C278"/>
    <mergeCell ref="A279:C279"/>
    <mergeCell ref="A267:C267"/>
    <mergeCell ref="A268:C268"/>
    <mergeCell ref="A269:C269"/>
    <mergeCell ref="A270:C270"/>
    <mergeCell ref="A272:C272"/>
    <mergeCell ref="A273:C27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32"/>
  <sheetViews>
    <sheetView showGridLines="0" showZeros="0" workbookViewId="0">
      <selection activeCell="G19" sqref="G19"/>
    </sheetView>
  </sheetViews>
  <sheetFormatPr defaultColWidth="12.125" defaultRowHeight="15.75" customHeight="1"/>
  <cols>
    <col min="1" max="1" width="38.375" style="1" customWidth="1"/>
    <col min="2" max="2" width="34.875" style="1" customWidth="1"/>
    <col min="3" max="16384" width="12.125" style="1"/>
  </cols>
  <sheetData>
    <row r="1" spans="1:2">
      <c r="A1" s="50" t="s">
        <v>1726</v>
      </c>
    </row>
    <row r="2" spans="1:2" ht="35.25" customHeight="1">
      <c r="A2" s="138" t="s">
        <v>1727</v>
      </c>
      <c r="B2" s="139"/>
    </row>
    <row r="3" spans="1:2" ht="24" customHeight="1">
      <c r="A3" s="139" t="s">
        <v>1175</v>
      </c>
      <c r="B3" s="139"/>
    </row>
    <row r="4" spans="1:2" ht="17.25" customHeight="1">
      <c r="A4" s="152" t="s">
        <v>27</v>
      </c>
      <c r="B4" s="152"/>
    </row>
    <row r="5" spans="1:2" ht="15.75" customHeight="1">
      <c r="A5" s="56" t="s">
        <v>92</v>
      </c>
      <c r="B5" s="56" t="s">
        <v>34</v>
      </c>
    </row>
    <row r="6" spans="1:2" ht="15.75" customHeight="1">
      <c r="A6" s="57" t="s">
        <v>1236</v>
      </c>
      <c r="B6" s="58">
        <v>96381.079333999995</v>
      </c>
    </row>
    <row r="7" spans="1:2" ht="15.75" customHeight="1">
      <c r="A7" s="59" t="s">
        <v>1728</v>
      </c>
      <c r="B7" s="58">
        <v>57714.072698000004</v>
      </c>
    </row>
    <row r="8" spans="1:2" ht="15.75" customHeight="1">
      <c r="A8" s="60" t="s">
        <v>1729</v>
      </c>
      <c r="B8" s="58">
        <v>41342.826353999997</v>
      </c>
    </row>
    <row r="9" spans="1:2" ht="15.75" customHeight="1">
      <c r="A9" s="61" t="s">
        <v>1730</v>
      </c>
      <c r="B9" s="58">
        <v>11472.815632</v>
      </c>
    </row>
    <row r="10" spans="1:2" ht="15.75" customHeight="1">
      <c r="A10" s="60" t="s">
        <v>1731</v>
      </c>
      <c r="B10" s="58">
        <v>3212.9191930000002</v>
      </c>
    </row>
    <row r="11" spans="1:2" ht="15.75" customHeight="1">
      <c r="A11" s="62" t="s">
        <v>1732</v>
      </c>
      <c r="B11" s="58">
        <v>1685.5115189999999</v>
      </c>
    </row>
    <row r="12" spans="1:2" ht="15.75" customHeight="1">
      <c r="A12" s="63" t="s">
        <v>1733</v>
      </c>
      <c r="B12" s="58">
        <v>14917.869601</v>
      </c>
    </row>
    <row r="13" spans="1:2" ht="15.75" customHeight="1">
      <c r="A13" s="64" t="s">
        <v>1734</v>
      </c>
      <c r="B13" s="65">
        <v>7109</v>
      </c>
    </row>
    <row r="14" spans="1:2" ht="15.75" customHeight="1">
      <c r="A14" s="60" t="s">
        <v>1735</v>
      </c>
      <c r="B14" s="66">
        <v>2614.9386559999998</v>
      </c>
    </row>
    <row r="15" spans="1:2" ht="15.75" customHeight="1">
      <c r="A15" s="60" t="s">
        <v>1736</v>
      </c>
      <c r="B15" s="66">
        <v>99.676450000000003</v>
      </c>
    </row>
    <row r="16" spans="1:2" ht="15.75" customHeight="1">
      <c r="A16" s="60" t="s">
        <v>1737</v>
      </c>
      <c r="B16" s="66">
        <v>186.90908999999999</v>
      </c>
    </row>
    <row r="17" spans="1:2" ht="15.75" customHeight="1">
      <c r="A17" s="60" t="s">
        <v>1738</v>
      </c>
      <c r="B17" s="66">
        <v>80.340468999999999</v>
      </c>
    </row>
    <row r="18" spans="1:2" ht="15.75" customHeight="1">
      <c r="A18" s="60" t="s">
        <v>1739</v>
      </c>
      <c r="B18" s="66">
        <v>689.90075400000001</v>
      </c>
    </row>
    <row r="19" spans="1:2" ht="15.75" customHeight="1">
      <c r="A19" s="60" t="s">
        <v>1740</v>
      </c>
      <c r="B19" s="66">
        <v>35.745899999999999</v>
      </c>
    </row>
    <row r="20" spans="1:2" ht="15.75" customHeight="1">
      <c r="A20" s="60" t="s">
        <v>1741</v>
      </c>
      <c r="B20" s="66">
        <v>76.047995</v>
      </c>
    </row>
    <row r="21" spans="1:2" ht="15.75" customHeight="1">
      <c r="A21" s="60" t="s">
        <v>1742</v>
      </c>
      <c r="B21" s="66">
        <v>1379.4736660000001</v>
      </c>
    </row>
    <row r="22" spans="1:2" ht="15.75" customHeight="1">
      <c r="A22" s="60" t="s">
        <v>1743</v>
      </c>
      <c r="B22" s="66">
        <v>1544.734647</v>
      </c>
    </row>
    <row r="23" spans="1:2" ht="15.75" customHeight="1">
      <c r="A23" s="60" t="s">
        <v>1744</v>
      </c>
      <c r="B23" s="66">
        <v>208.03165200000001</v>
      </c>
    </row>
    <row r="24" spans="1:2" ht="15.75" customHeight="1">
      <c r="A24" s="67" t="s">
        <v>1745</v>
      </c>
      <c r="B24" s="66">
        <v>893.07032200000003</v>
      </c>
    </row>
    <row r="25" spans="1:2" ht="15.75" customHeight="1">
      <c r="A25" s="59" t="s">
        <v>1746</v>
      </c>
      <c r="B25" s="58">
        <v>23704.99181</v>
      </c>
    </row>
    <row r="26" spans="1:2" ht="15.75" customHeight="1">
      <c r="A26" s="60" t="s">
        <v>1747</v>
      </c>
      <c r="B26" s="58">
        <v>21898.300101000001</v>
      </c>
    </row>
    <row r="27" spans="1:2" ht="15.75" customHeight="1">
      <c r="A27" s="68" t="s">
        <v>1748</v>
      </c>
      <c r="B27" s="58">
        <v>544</v>
      </c>
    </row>
    <row r="28" spans="1:2" ht="15.75" customHeight="1">
      <c r="A28" s="69" t="s">
        <v>1749</v>
      </c>
      <c r="B28" s="58">
        <v>429.06586099999998</v>
      </c>
    </row>
    <row r="29" spans="1:2" ht="15.75" customHeight="1">
      <c r="A29" s="69" t="s">
        <v>1750</v>
      </c>
      <c r="B29" s="58">
        <v>260.40300000000002</v>
      </c>
    </row>
    <row r="30" spans="1:2" ht="15.75" customHeight="1">
      <c r="A30" s="69" t="s">
        <v>1751</v>
      </c>
      <c r="B30" s="58">
        <v>573.222848</v>
      </c>
    </row>
    <row r="31" spans="1:2" ht="15.75" customHeight="1">
      <c r="A31" s="67" t="s">
        <v>1752</v>
      </c>
      <c r="B31" s="58">
        <v>37.454484999999998</v>
      </c>
    </row>
    <row r="32" spans="1:2" ht="15.75" customHeight="1">
      <c r="A32" s="67" t="s">
        <v>1753</v>
      </c>
      <c r="B32" s="58">
        <v>6.8990020000000003</v>
      </c>
    </row>
  </sheetData>
  <mergeCells count="3">
    <mergeCell ref="A2:B2"/>
    <mergeCell ref="A3:B3"/>
    <mergeCell ref="A4:B4"/>
  </mergeCells>
  <phoneticPr fontId="42" type="noConversion"/>
  <printOptions gridLines="1"/>
  <pageMargins left="0.749305555555556" right="0.749305555555556" top="0.999305555555556" bottom="0.999305555555556" header="0" footer="0"/>
  <pageSetup firstPageNumber="0" orientation="portrait" useFirstPageNumber="1"/>
  <headerFooter alignWithMargins="0">
    <oddHeader>&amp;C&amp;"宋体,常规"&amp;12&amp;A</oddHeader>
    <oddFooter>&amp;C&amp;"宋体,常规"&amp;12Page &amp;"宋体,常规"&amp;12&amp;P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D9" sqref="D9"/>
    </sheetView>
  </sheetViews>
  <sheetFormatPr defaultRowHeight="14.25"/>
  <cols>
    <col min="1" max="1" width="51.375" style="1" customWidth="1"/>
    <col min="2" max="2" width="34.5" style="1" customWidth="1"/>
    <col min="3" max="13" width="9" style="1"/>
    <col min="14" max="16384" width="9" style="2"/>
  </cols>
  <sheetData>
    <row r="1" spans="1:13" ht="15.75">
      <c r="A1" s="50" t="s">
        <v>1754</v>
      </c>
    </row>
    <row r="2" spans="1:13" ht="20.25" customHeight="1">
      <c r="A2" s="128" t="s">
        <v>1755</v>
      </c>
      <c r="B2" s="129"/>
    </row>
    <row r="3" spans="1:13" ht="26.25" customHeight="1">
      <c r="A3" s="156" t="s">
        <v>27</v>
      </c>
      <c r="B3" s="156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0.25" customHeight="1">
      <c r="A4" s="52" t="s">
        <v>1756</v>
      </c>
      <c r="B4" s="53" t="s">
        <v>1757</v>
      </c>
    </row>
    <row r="5" spans="1:13" ht="15">
      <c r="A5" s="54" t="s">
        <v>1758</v>
      </c>
      <c r="B5" s="55">
        <f>B6+B13+B34</f>
        <v>132338</v>
      </c>
      <c r="C5" s="123"/>
    </row>
    <row r="6" spans="1:13" ht="16.5" customHeight="1">
      <c r="A6" s="30" t="s">
        <v>1759</v>
      </c>
      <c r="B6" s="46">
        <v>810</v>
      </c>
    </row>
    <row r="7" spans="1:13" ht="16.5" customHeight="1">
      <c r="A7" s="30" t="s">
        <v>1760</v>
      </c>
      <c r="B7" s="46">
        <v>-8</v>
      </c>
    </row>
    <row r="8" spans="1:13" ht="16.5" customHeight="1">
      <c r="A8" s="30" t="s">
        <v>1761</v>
      </c>
      <c r="B8" s="46">
        <v>0</v>
      </c>
    </row>
    <row r="9" spans="1:13" ht="16.5" customHeight="1">
      <c r="A9" s="30" t="s">
        <v>1762</v>
      </c>
      <c r="B9" s="46">
        <v>472</v>
      </c>
    </row>
    <row r="10" spans="1:13" ht="16.5" customHeight="1">
      <c r="A10" s="30" t="s">
        <v>1763</v>
      </c>
      <c r="B10" s="46">
        <v>0</v>
      </c>
    </row>
    <row r="11" spans="1:13" ht="16.5" customHeight="1">
      <c r="A11" s="30" t="s">
        <v>1764</v>
      </c>
      <c r="B11" s="46">
        <v>346</v>
      </c>
    </row>
    <row r="12" spans="1:13" ht="16.5" customHeight="1">
      <c r="A12" s="30" t="s">
        <v>1765</v>
      </c>
      <c r="B12" s="46">
        <v>0</v>
      </c>
    </row>
    <row r="13" spans="1:13" ht="16.5" customHeight="1">
      <c r="A13" s="30" t="s">
        <v>1766</v>
      </c>
      <c r="B13" s="46">
        <v>76726</v>
      </c>
    </row>
    <row r="14" spans="1:13" ht="16.5" customHeight="1">
      <c r="A14" s="30" t="s">
        <v>1767</v>
      </c>
      <c r="B14" s="46">
        <v>0</v>
      </c>
    </row>
    <row r="15" spans="1:13" ht="16.5" customHeight="1">
      <c r="A15" s="30" t="s">
        <v>1768</v>
      </c>
      <c r="B15" s="46">
        <v>44969</v>
      </c>
    </row>
    <row r="16" spans="1:13" ht="16.5" customHeight="1">
      <c r="A16" s="30" t="s">
        <v>1769</v>
      </c>
      <c r="B16" s="46">
        <v>8466</v>
      </c>
    </row>
    <row r="17" spans="1:2" ht="16.5" customHeight="1">
      <c r="A17" s="30" t="s">
        <v>1770</v>
      </c>
      <c r="B17" s="46">
        <v>-846</v>
      </c>
    </row>
    <row r="18" spans="1:2" ht="16.5" customHeight="1">
      <c r="A18" s="30" t="s">
        <v>1771</v>
      </c>
      <c r="B18" s="46">
        <v>1567</v>
      </c>
    </row>
    <row r="19" spans="1:2" ht="16.5" customHeight="1">
      <c r="A19" s="30" t="s">
        <v>1772</v>
      </c>
      <c r="B19" s="46">
        <v>0</v>
      </c>
    </row>
    <row r="20" spans="1:2" ht="16.5" customHeight="1">
      <c r="A20" s="30" t="s">
        <v>1773</v>
      </c>
      <c r="B20" s="46">
        <v>0</v>
      </c>
    </row>
    <row r="21" spans="1:2" ht="16.5" customHeight="1">
      <c r="A21" s="30" t="s">
        <v>1774</v>
      </c>
      <c r="B21" s="46">
        <v>939</v>
      </c>
    </row>
    <row r="22" spans="1:2" ht="16.5" customHeight="1">
      <c r="A22" s="30" t="s">
        <v>1775</v>
      </c>
      <c r="B22" s="46">
        <v>1566</v>
      </c>
    </row>
    <row r="23" spans="1:2" ht="16.5" customHeight="1">
      <c r="A23" s="30" t="s">
        <v>1776</v>
      </c>
      <c r="B23" s="46">
        <v>989</v>
      </c>
    </row>
    <row r="24" spans="1:2" ht="16.5" customHeight="1">
      <c r="A24" s="30" t="s">
        <v>1777</v>
      </c>
      <c r="B24" s="46">
        <v>0</v>
      </c>
    </row>
    <row r="25" spans="1:2">
      <c r="A25" s="30" t="s">
        <v>1778</v>
      </c>
      <c r="B25" s="46">
        <v>590</v>
      </c>
    </row>
    <row r="26" spans="1:2">
      <c r="A26" s="30" t="s">
        <v>1779</v>
      </c>
      <c r="B26" s="46">
        <v>0</v>
      </c>
    </row>
    <row r="27" spans="1:2">
      <c r="A27" s="30" t="s">
        <v>1780</v>
      </c>
      <c r="B27" s="46">
        <v>64</v>
      </c>
    </row>
    <row r="28" spans="1:2">
      <c r="A28" s="30" t="s">
        <v>1781</v>
      </c>
      <c r="B28" s="46">
        <v>11955</v>
      </c>
    </row>
    <row r="29" spans="1:2">
      <c r="A29" s="30" t="s">
        <v>1782</v>
      </c>
      <c r="B29" s="46">
        <v>500</v>
      </c>
    </row>
    <row r="30" spans="1:2">
      <c r="A30" s="30" t="s">
        <v>1783</v>
      </c>
      <c r="B30" s="46">
        <v>0</v>
      </c>
    </row>
    <row r="31" spans="1:2">
      <c r="A31" s="30" t="s">
        <v>1784</v>
      </c>
      <c r="B31" s="46">
        <v>0</v>
      </c>
    </row>
    <row r="32" spans="1:2">
      <c r="A32" s="30" t="s">
        <v>1785</v>
      </c>
      <c r="B32" s="46">
        <v>5967</v>
      </c>
    </row>
    <row r="33" spans="1:2">
      <c r="A33" s="30" t="s">
        <v>1786</v>
      </c>
      <c r="B33" s="46">
        <v>0</v>
      </c>
    </row>
    <row r="34" spans="1:2">
      <c r="A34" s="30" t="s">
        <v>1787</v>
      </c>
      <c r="B34" s="46">
        <v>54802</v>
      </c>
    </row>
    <row r="35" spans="1:2">
      <c r="A35" s="30" t="s">
        <v>1788</v>
      </c>
      <c r="B35" s="46">
        <v>735</v>
      </c>
    </row>
    <row r="36" spans="1:2">
      <c r="A36" s="30" t="s">
        <v>1789</v>
      </c>
      <c r="B36" s="46">
        <v>0</v>
      </c>
    </row>
    <row r="37" spans="1:2">
      <c r="A37" s="30" t="s">
        <v>1790</v>
      </c>
      <c r="B37" s="46">
        <v>50</v>
      </c>
    </row>
    <row r="38" spans="1:2">
      <c r="A38" s="30" t="s">
        <v>1791</v>
      </c>
      <c r="B38" s="46">
        <v>122</v>
      </c>
    </row>
    <row r="39" spans="1:2">
      <c r="A39" s="30" t="s">
        <v>1792</v>
      </c>
      <c r="B39" s="46">
        <v>2398</v>
      </c>
    </row>
    <row r="40" spans="1:2">
      <c r="A40" s="30" t="s">
        <v>1793</v>
      </c>
      <c r="B40" s="46">
        <v>22</v>
      </c>
    </row>
    <row r="41" spans="1:2">
      <c r="A41" s="30" t="s">
        <v>1794</v>
      </c>
      <c r="B41" s="46">
        <v>742</v>
      </c>
    </row>
    <row r="42" spans="1:2">
      <c r="A42" s="30" t="s">
        <v>1795</v>
      </c>
      <c r="B42" s="46">
        <v>15690</v>
      </c>
    </row>
    <row r="43" spans="1:2">
      <c r="A43" s="30" t="s">
        <v>1796</v>
      </c>
      <c r="B43" s="46">
        <v>3791</v>
      </c>
    </row>
    <row r="44" spans="1:2">
      <c r="A44" s="30" t="s">
        <v>1797</v>
      </c>
      <c r="B44" s="46">
        <v>1873</v>
      </c>
    </row>
    <row r="45" spans="1:2">
      <c r="A45" s="30" t="s">
        <v>1798</v>
      </c>
      <c r="B45" s="46">
        <v>385</v>
      </c>
    </row>
    <row r="46" spans="1:2">
      <c r="A46" s="30" t="s">
        <v>1799</v>
      </c>
      <c r="B46" s="46">
        <v>12300</v>
      </c>
    </row>
    <row r="47" spans="1:2">
      <c r="A47" s="30" t="s">
        <v>1800</v>
      </c>
      <c r="B47" s="46">
        <v>8035</v>
      </c>
    </row>
    <row r="48" spans="1:2">
      <c r="A48" s="30" t="s">
        <v>1801</v>
      </c>
      <c r="B48" s="46">
        <v>336</v>
      </c>
    </row>
    <row r="49" spans="1:2">
      <c r="A49" s="30" t="s">
        <v>1802</v>
      </c>
      <c r="B49" s="46">
        <v>1996</v>
      </c>
    </row>
    <row r="50" spans="1:2">
      <c r="A50" s="30" t="s">
        <v>1803</v>
      </c>
      <c r="B50" s="46">
        <v>95</v>
      </c>
    </row>
    <row r="51" spans="1:2">
      <c r="A51" s="30" t="s">
        <v>1804</v>
      </c>
      <c r="B51" s="46">
        <v>388</v>
      </c>
    </row>
    <row r="52" spans="1:2">
      <c r="A52" s="30" t="s">
        <v>1805</v>
      </c>
      <c r="B52" s="46">
        <v>2832</v>
      </c>
    </row>
    <row r="53" spans="1:2">
      <c r="A53" s="30" t="s">
        <v>1806</v>
      </c>
      <c r="B53" s="46">
        <v>12</v>
      </c>
    </row>
    <row r="54" spans="1:2">
      <c r="A54" s="30" t="s">
        <v>1807</v>
      </c>
      <c r="B54" s="46">
        <v>3000</v>
      </c>
    </row>
    <row r="55" spans="1:2">
      <c r="A55" s="2" t="s">
        <v>1904</v>
      </c>
    </row>
  </sheetData>
  <mergeCells count="2">
    <mergeCell ref="A2:B2"/>
    <mergeCell ref="A3:B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topLeftCell="A4" workbookViewId="0">
      <selection activeCell="G24" sqref="G24"/>
    </sheetView>
  </sheetViews>
  <sheetFormatPr defaultRowHeight="14.25"/>
  <cols>
    <col min="1" max="1" width="38.625" style="1" customWidth="1"/>
    <col min="2" max="2" width="28.375" style="1" customWidth="1"/>
    <col min="3" max="3" width="11.375" style="2" customWidth="1"/>
    <col min="4" max="4" width="13.125" style="2" customWidth="1"/>
    <col min="5" max="16384" width="9" style="2"/>
  </cols>
  <sheetData>
    <row r="1" spans="1:4" ht="15.75" customHeight="1">
      <c r="A1" s="48" t="s">
        <v>1808</v>
      </c>
    </row>
    <row r="2" spans="1:4" ht="20.25" customHeight="1">
      <c r="A2" s="139" t="s">
        <v>1809</v>
      </c>
      <c r="B2" s="139"/>
      <c r="C2" s="139"/>
      <c r="D2" s="139"/>
    </row>
    <row r="3" spans="1:4" ht="15" customHeight="1">
      <c r="A3" s="152" t="s">
        <v>27</v>
      </c>
      <c r="B3" s="152"/>
      <c r="C3" s="152"/>
      <c r="D3" s="152"/>
    </row>
    <row r="4" spans="1:4" ht="22.5" customHeight="1">
      <c r="A4" s="45" t="s">
        <v>1810</v>
      </c>
      <c r="B4" s="45" t="s">
        <v>63</v>
      </c>
      <c r="C4" s="45" t="s">
        <v>33</v>
      </c>
      <c r="D4" s="45" t="s">
        <v>34</v>
      </c>
    </row>
    <row r="5" spans="1:4" ht="20.25" customHeight="1">
      <c r="A5" s="30" t="s">
        <v>1811</v>
      </c>
      <c r="B5" s="46">
        <v>1200</v>
      </c>
      <c r="C5" s="46">
        <v>22</v>
      </c>
      <c r="D5" s="46">
        <v>22</v>
      </c>
    </row>
    <row r="6" spans="1:4">
      <c r="A6" s="49" t="s">
        <v>1812</v>
      </c>
      <c r="B6" s="46"/>
      <c r="C6" s="46"/>
      <c r="D6" s="46"/>
    </row>
    <row r="7" spans="1:4">
      <c r="A7" s="30"/>
      <c r="B7" s="46"/>
      <c r="C7" s="46"/>
      <c r="D7" s="46"/>
    </row>
    <row r="8" spans="1:4" ht="16.5" customHeight="1">
      <c r="A8" s="30"/>
      <c r="B8" s="46"/>
      <c r="C8" s="46"/>
      <c r="D8" s="46"/>
    </row>
    <row r="9" spans="1:4">
      <c r="A9" s="30"/>
      <c r="B9" s="46"/>
      <c r="C9" s="46"/>
      <c r="D9" s="46"/>
    </row>
    <row r="10" spans="1:4">
      <c r="A10" s="30"/>
      <c r="B10" s="46"/>
      <c r="C10" s="46"/>
      <c r="D10" s="46"/>
    </row>
    <row r="11" spans="1:4">
      <c r="A11" s="30"/>
      <c r="B11" s="46"/>
      <c r="C11" s="46"/>
      <c r="D11" s="46"/>
    </row>
    <row r="12" spans="1:4">
      <c r="A12" s="30"/>
      <c r="B12" s="46"/>
      <c r="C12" s="46"/>
      <c r="D12" s="46"/>
    </row>
    <row r="13" spans="1:4">
      <c r="A13" s="30"/>
      <c r="B13" s="46"/>
      <c r="C13" s="46"/>
      <c r="D13" s="46"/>
    </row>
    <row r="14" spans="1:4">
      <c r="A14" s="30"/>
      <c r="B14" s="46"/>
      <c r="C14" s="46"/>
      <c r="D14" s="46"/>
    </row>
    <row r="15" spans="1:4">
      <c r="A15" s="30"/>
      <c r="B15" s="46"/>
      <c r="C15" s="46"/>
      <c r="D15" s="46"/>
    </row>
    <row r="16" spans="1:4">
      <c r="A16" s="30"/>
      <c r="B16" s="46"/>
      <c r="C16" s="46"/>
      <c r="D16" s="46"/>
    </row>
    <row r="17" spans="1:4">
      <c r="A17" s="32" t="s">
        <v>1813</v>
      </c>
      <c r="B17" s="46">
        <v>1200</v>
      </c>
      <c r="C17" s="46">
        <v>22</v>
      </c>
      <c r="D17" s="46">
        <v>22</v>
      </c>
    </row>
    <row r="18" spans="1:4">
      <c r="A18" s="30" t="s">
        <v>1814</v>
      </c>
      <c r="B18" s="46"/>
      <c r="C18" s="46"/>
      <c r="D18" s="46">
        <v>1648</v>
      </c>
    </row>
    <row r="19" spans="1:4">
      <c r="A19" s="30" t="s">
        <v>1815</v>
      </c>
      <c r="B19" s="46"/>
      <c r="C19" s="46"/>
      <c r="D19" s="46"/>
    </row>
    <row r="20" spans="1:4">
      <c r="A20" s="30" t="s">
        <v>1816</v>
      </c>
      <c r="B20" s="46"/>
      <c r="C20" s="46"/>
      <c r="D20" s="46">
        <v>717</v>
      </c>
    </row>
    <row r="21" spans="1:4">
      <c r="A21" s="30" t="s">
        <v>1817</v>
      </c>
      <c r="B21" s="46"/>
      <c r="C21" s="46"/>
      <c r="D21" s="46"/>
    </row>
    <row r="22" spans="1:4">
      <c r="A22" s="30" t="s">
        <v>1818</v>
      </c>
      <c r="B22" s="46"/>
      <c r="C22" s="46"/>
      <c r="D22" s="46">
        <v>4172</v>
      </c>
    </row>
    <row r="23" spans="1:4">
      <c r="A23" s="30" t="s">
        <v>1819</v>
      </c>
      <c r="B23" s="46"/>
      <c r="C23" s="46"/>
      <c r="D23" s="46"/>
    </row>
    <row r="24" spans="1:4" ht="13.5" customHeight="1">
      <c r="A24" s="30"/>
      <c r="B24" s="46"/>
      <c r="C24" s="46"/>
      <c r="D24" s="46"/>
    </row>
    <row r="25" spans="1:4">
      <c r="A25" s="30"/>
      <c r="B25" s="46"/>
      <c r="C25" s="46"/>
      <c r="D25" s="46"/>
    </row>
    <row r="26" spans="1:4">
      <c r="A26" s="30"/>
      <c r="B26" s="46"/>
      <c r="C26" s="46"/>
      <c r="D26" s="46"/>
    </row>
    <row r="27" spans="1:4">
      <c r="A27" s="30"/>
      <c r="B27" s="46"/>
      <c r="C27" s="46"/>
      <c r="D27" s="46"/>
    </row>
    <row r="28" spans="1:4">
      <c r="A28" s="30"/>
      <c r="B28" s="46"/>
      <c r="C28" s="46"/>
      <c r="D28" s="46"/>
    </row>
    <row r="29" spans="1:4">
      <c r="A29" s="30"/>
      <c r="B29" s="46"/>
      <c r="C29" s="46"/>
      <c r="D29" s="46"/>
    </row>
    <row r="30" spans="1:4">
      <c r="A30" s="30"/>
      <c r="B30" s="46"/>
      <c r="C30" s="46"/>
      <c r="D30" s="46"/>
    </row>
    <row r="31" spans="1:4">
      <c r="A31" s="30"/>
      <c r="B31" s="46"/>
      <c r="C31" s="46"/>
      <c r="D31" s="46"/>
    </row>
    <row r="32" spans="1:4">
      <c r="A32" s="30"/>
      <c r="B32" s="46"/>
      <c r="C32" s="46"/>
      <c r="D32" s="46"/>
    </row>
    <row r="33" spans="1:4">
      <c r="A33" s="30"/>
      <c r="B33" s="46"/>
      <c r="C33" s="46"/>
      <c r="D33" s="46"/>
    </row>
    <row r="34" spans="1:4">
      <c r="A34" s="32" t="s">
        <v>1820</v>
      </c>
      <c r="B34" s="46"/>
      <c r="C34" s="46"/>
      <c r="D34" s="46">
        <v>6559</v>
      </c>
    </row>
  </sheetData>
  <mergeCells count="2">
    <mergeCell ref="A2:D2"/>
    <mergeCell ref="A3:D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4"/>
  <sheetViews>
    <sheetView topLeftCell="A17" workbookViewId="0">
      <selection activeCell="G26" sqref="G26"/>
    </sheetView>
  </sheetViews>
  <sheetFormatPr defaultRowHeight="14.25"/>
  <cols>
    <col min="1" max="1" width="51" style="1" customWidth="1"/>
    <col min="2" max="2" width="27.375" style="1" customWidth="1"/>
    <col min="3" max="3" width="20.75" style="1" customWidth="1"/>
    <col min="4" max="16384" width="9" style="2"/>
  </cols>
  <sheetData>
    <row r="1" spans="1:4" ht="15.75" customHeight="1">
      <c r="A1" s="44" t="s">
        <v>1821</v>
      </c>
      <c r="B1" s="14"/>
    </row>
    <row r="2" spans="1:4" ht="20.25" customHeight="1">
      <c r="A2" s="139" t="s">
        <v>1822</v>
      </c>
      <c r="B2" s="139"/>
      <c r="C2" s="139"/>
      <c r="D2" s="139"/>
    </row>
    <row r="3" spans="1:4" ht="18" customHeight="1">
      <c r="A3" s="157" t="s">
        <v>27</v>
      </c>
      <c r="B3" s="157"/>
      <c r="C3" s="157"/>
      <c r="D3" s="157"/>
    </row>
    <row r="4" spans="1:4" ht="26.1" customHeight="1">
      <c r="A4" s="45" t="s">
        <v>1810</v>
      </c>
      <c r="B4" s="45" t="s">
        <v>63</v>
      </c>
      <c r="C4" s="45" t="s">
        <v>33</v>
      </c>
      <c r="D4" s="45" t="s">
        <v>34</v>
      </c>
    </row>
    <row r="5" spans="1:4" ht="21" customHeight="1">
      <c r="A5" s="30" t="s">
        <v>421</v>
      </c>
      <c r="B5" s="46"/>
      <c r="C5" s="46"/>
      <c r="D5" s="46"/>
    </row>
    <row r="6" spans="1:4" s="14" customFormat="1" ht="21" customHeight="1">
      <c r="A6" s="47" t="s">
        <v>470</v>
      </c>
      <c r="B6" s="46"/>
      <c r="C6" s="46"/>
      <c r="D6" s="46"/>
    </row>
    <row r="7" spans="1:4" ht="21" customHeight="1">
      <c r="A7" s="30" t="s">
        <v>507</v>
      </c>
      <c r="B7" s="46"/>
      <c r="C7" s="46">
        <v>11</v>
      </c>
      <c r="D7" s="46">
        <v>10</v>
      </c>
    </row>
    <row r="8" spans="1:4" s="14" customFormat="1" ht="21" customHeight="1">
      <c r="A8" s="30" t="s">
        <v>676</v>
      </c>
      <c r="B8" s="46"/>
      <c r="C8" s="46"/>
      <c r="D8" s="46"/>
    </row>
    <row r="9" spans="1:4" ht="21" customHeight="1">
      <c r="A9" s="30" t="s">
        <v>746</v>
      </c>
      <c r="B9" s="46">
        <v>1200</v>
      </c>
      <c r="C9" s="46">
        <v>4520</v>
      </c>
      <c r="D9" s="46">
        <v>4485</v>
      </c>
    </row>
    <row r="10" spans="1:4" s="14" customFormat="1" ht="21" customHeight="1">
      <c r="A10" s="30" t="s">
        <v>767</v>
      </c>
      <c r="B10" s="46"/>
      <c r="C10" s="46"/>
      <c r="D10" s="46"/>
    </row>
    <row r="11" spans="1:4" ht="21" customHeight="1">
      <c r="A11" s="30" t="s">
        <v>879</v>
      </c>
      <c r="B11" s="46"/>
      <c r="C11" s="46"/>
      <c r="D11" s="46"/>
    </row>
    <row r="12" spans="1:4" ht="21" customHeight="1">
      <c r="A12" s="30" t="s">
        <v>930</v>
      </c>
      <c r="B12" s="46"/>
      <c r="C12" s="46"/>
      <c r="D12" s="46"/>
    </row>
    <row r="13" spans="1:4" s="14" customFormat="1" ht="21" customHeight="1">
      <c r="A13" s="30" t="s">
        <v>984</v>
      </c>
      <c r="B13" s="46"/>
      <c r="C13" s="46">
        <v>120</v>
      </c>
      <c r="D13" s="46">
        <v>120</v>
      </c>
    </row>
    <row r="14" spans="1:4" ht="21" customHeight="1">
      <c r="A14" s="30" t="s">
        <v>1228</v>
      </c>
      <c r="B14" s="46"/>
      <c r="C14" s="46">
        <v>1547</v>
      </c>
      <c r="D14" s="46">
        <v>1547</v>
      </c>
    </row>
    <row r="15" spans="1:4" ht="21" customHeight="1">
      <c r="A15" s="30" t="s">
        <v>1162</v>
      </c>
      <c r="B15" s="46"/>
      <c r="C15" s="46">
        <v>89</v>
      </c>
      <c r="D15" s="46">
        <v>89</v>
      </c>
    </row>
    <row r="16" spans="1:4" s="14" customFormat="1" ht="21" customHeight="1">
      <c r="A16" s="30" t="s">
        <v>1170</v>
      </c>
      <c r="B16" s="46"/>
      <c r="C16" s="46"/>
      <c r="D16" s="46"/>
    </row>
    <row r="17" spans="1:4" ht="21" customHeight="1">
      <c r="A17" s="32" t="s">
        <v>1823</v>
      </c>
      <c r="B17" s="46">
        <v>1200</v>
      </c>
      <c r="C17" s="46">
        <v>6287</v>
      </c>
      <c r="D17" s="46">
        <v>6251</v>
      </c>
    </row>
    <row r="18" spans="1:4" ht="21" customHeight="1">
      <c r="A18" s="30" t="s">
        <v>1824</v>
      </c>
      <c r="B18" s="46"/>
      <c r="C18" s="46"/>
      <c r="D18" s="46"/>
    </row>
    <row r="19" spans="1:4" ht="21" customHeight="1">
      <c r="A19" s="30"/>
      <c r="B19" s="46"/>
      <c r="C19" s="46"/>
      <c r="D19" s="46"/>
    </row>
    <row r="20" spans="1:4" ht="21" customHeight="1">
      <c r="A20" s="30"/>
      <c r="B20" s="46"/>
      <c r="C20" s="46"/>
      <c r="D20" s="46"/>
    </row>
    <row r="21" spans="1:4" ht="21" customHeight="1">
      <c r="A21" s="30" t="s">
        <v>1825</v>
      </c>
      <c r="B21" s="46"/>
      <c r="C21" s="46"/>
      <c r="D21" s="46"/>
    </row>
    <row r="22" spans="1:4" ht="21" customHeight="1">
      <c r="A22" s="30" t="s">
        <v>1826</v>
      </c>
      <c r="B22" s="46"/>
      <c r="C22" s="46"/>
      <c r="D22" s="46">
        <v>272</v>
      </c>
    </row>
    <row r="23" spans="1:4" ht="21" customHeight="1">
      <c r="A23" s="30" t="s">
        <v>1827</v>
      </c>
      <c r="B23" s="46"/>
      <c r="C23" s="46"/>
      <c r="D23" s="46"/>
    </row>
    <row r="24" spans="1:4" ht="21" customHeight="1">
      <c r="A24" s="30" t="s">
        <v>1828</v>
      </c>
      <c r="B24" s="46"/>
      <c r="C24" s="46"/>
      <c r="D24" s="46"/>
    </row>
    <row r="25" spans="1:4" s="14" customFormat="1" ht="21" customHeight="1">
      <c r="A25" s="30" t="s">
        <v>1829</v>
      </c>
      <c r="B25" s="46"/>
      <c r="C25" s="46"/>
      <c r="D25" s="46">
        <v>36</v>
      </c>
    </row>
    <row r="26" spans="1:4" ht="21" customHeight="1">
      <c r="A26" s="30"/>
      <c r="B26" s="46"/>
      <c r="C26" s="46"/>
      <c r="D26" s="46"/>
    </row>
    <row r="27" spans="1:4" ht="21" customHeight="1">
      <c r="A27" s="30"/>
      <c r="B27" s="46"/>
      <c r="C27" s="46"/>
      <c r="D27" s="46"/>
    </row>
    <row r="28" spans="1:4" ht="21" customHeight="1">
      <c r="A28" s="30"/>
      <c r="B28" s="46"/>
      <c r="C28" s="46"/>
      <c r="D28" s="46"/>
    </row>
    <row r="29" spans="1:4" ht="21" customHeight="1">
      <c r="A29" s="30"/>
      <c r="B29" s="46"/>
      <c r="C29" s="46"/>
      <c r="D29" s="46"/>
    </row>
    <row r="30" spans="1:4" ht="21" customHeight="1">
      <c r="A30" s="30"/>
      <c r="B30" s="46"/>
      <c r="C30" s="46"/>
      <c r="D30" s="46"/>
    </row>
    <row r="31" spans="1:4" ht="21" customHeight="1">
      <c r="A31" s="30"/>
      <c r="B31" s="46"/>
      <c r="C31" s="46"/>
      <c r="D31" s="46"/>
    </row>
    <row r="32" spans="1:4" s="14" customFormat="1" ht="21" customHeight="1">
      <c r="A32" s="30"/>
      <c r="B32" s="46"/>
      <c r="C32" s="46"/>
      <c r="D32" s="46"/>
    </row>
    <row r="33" spans="1:4" ht="21" customHeight="1">
      <c r="A33" s="30"/>
      <c r="B33" s="46"/>
      <c r="C33" s="46"/>
      <c r="D33" s="46"/>
    </row>
    <row r="34" spans="1:4" ht="21" customHeight="1">
      <c r="A34" s="32" t="s">
        <v>1830</v>
      </c>
      <c r="B34" s="46"/>
      <c r="C34" s="46"/>
      <c r="D34" s="46">
        <v>6559</v>
      </c>
    </row>
  </sheetData>
  <mergeCells count="2">
    <mergeCell ref="A2:D2"/>
    <mergeCell ref="A3:D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4"/>
  <sheetViews>
    <sheetView topLeftCell="A4" workbookViewId="0">
      <selection activeCell="K25" sqref="K25"/>
    </sheetView>
  </sheetViews>
  <sheetFormatPr defaultRowHeight="14.25"/>
  <cols>
    <col min="1" max="1" width="27.125" style="2" customWidth="1"/>
    <col min="2" max="2" width="19.5" style="2" customWidth="1"/>
    <col min="3" max="3" width="17.5" style="2" customWidth="1"/>
    <col min="4" max="4" width="24.75" style="2" customWidth="1"/>
    <col min="5" max="16384" width="9" style="2"/>
  </cols>
  <sheetData>
    <row r="1" spans="1:4">
      <c r="A1" s="44" t="s">
        <v>1831</v>
      </c>
      <c r="B1" s="14"/>
      <c r="C1" s="1"/>
    </row>
    <row r="2" spans="1:4" ht="22.5">
      <c r="A2" s="139" t="s">
        <v>1822</v>
      </c>
      <c r="B2" s="139"/>
      <c r="C2" s="139"/>
      <c r="D2" s="139"/>
    </row>
    <row r="3" spans="1:4">
      <c r="A3" s="157" t="s">
        <v>27</v>
      </c>
      <c r="B3" s="157"/>
      <c r="C3" s="157"/>
      <c r="D3" s="157"/>
    </row>
    <row r="4" spans="1:4" ht="32.1" customHeight="1">
      <c r="A4" s="45" t="s">
        <v>1810</v>
      </c>
      <c r="B4" s="45" t="s">
        <v>63</v>
      </c>
      <c r="C4" s="45" t="s">
        <v>33</v>
      </c>
      <c r="D4" s="45" t="s">
        <v>34</v>
      </c>
    </row>
    <row r="5" spans="1:4">
      <c r="A5" s="30" t="s">
        <v>421</v>
      </c>
      <c r="B5" s="46"/>
      <c r="C5" s="46"/>
      <c r="D5" s="46"/>
    </row>
    <row r="6" spans="1:4">
      <c r="A6" s="47" t="s">
        <v>470</v>
      </c>
      <c r="B6" s="46"/>
      <c r="C6" s="46"/>
      <c r="D6" s="46"/>
    </row>
    <row r="7" spans="1:4">
      <c r="A7" s="30" t="s">
        <v>507</v>
      </c>
      <c r="B7" s="46"/>
      <c r="C7" s="46">
        <v>11</v>
      </c>
      <c r="D7" s="46">
        <v>10</v>
      </c>
    </row>
    <row r="8" spans="1:4">
      <c r="A8" s="30" t="s">
        <v>676</v>
      </c>
      <c r="B8" s="46"/>
      <c r="C8" s="46"/>
      <c r="D8" s="46"/>
    </row>
    <row r="9" spans="1:4">
      <c r="A9" s="30" t="s">
        <v>746</v>
      </c>
      <c r="B9" s="46">
        <v>1200</v>
      </c>
      <c r="C9" s="46">
        <v>4520</v>
      </c>
      <c r="D9" s="46">
        <v>4485</v>
      </c>
    </row>
    <row r="10" spans="1:4">
      <c r="A10" s="30" t="s">
        <v>767</v>
      </c>
      <c r="B10" s="46"/>
      <c r="C10" s="46"/>
      <c r="D10" s="46"/>
    </row>
    <row r="11" spans="1:4">
      <c r="A11" s="30" t="s">
        <v>879</v>
      </c>
      <c r="B11" s="46"/>
      <c r="C11" s="46"/>
      <c r="D11" s="46"/>
    </row>
    <row r="12" spans="1:4">
      <c r="A12" s="30" t="s">
        <v>930</v>
      </c>
      <c r="B12" s="46"/>
      <c r="C12" s="46"/>
      <c r="D12" s="46"/>
    </row>
    <row r="13" spans="1:4">
      <c r="A13" s="30" t="s">
        <v>984</v>
      </c>
      <c r="B13" s="46"/>
      <c r="C13" s="46">
        <v>120</v>
      </c>
      <c r="D13" s="46">
        <v>120</v>
      </c>
    </row>
    <row r="14" spans="1:4">
      <c r="A14" s="30" t="s">
        <v>1228</v>
      </c>
      <c r="B14" s="46"/>
      <c r="C14" s="46">
        <v>1547</v>
      </c>
      <c r="D14" s="46">
        <v>1547</v>
      </c>
    </row>
    <row r="15" spans="1:4">
      <c r="A15" s="30" t="s">
        <v>1162</v>
      </c>
      <c r="B15" s="46"/>
      <c r="C15" s="46">
        <v>89</v>
      </c>
      <c r="D15" s="46">
        <v>89</v>
      </c>
    </row>
    <row r="16" spans="1:4">
      <c r="A16" s="30" t="s">
        <v>1170</v>
      </c>
      <c r="B16" s="46"/>
      <c r="C16" s="46"/>
      <c r="D16" s="46"/>
    </row>
    <row r="17" spans="1:4">
      <c r="A17" s="32" t="s">
        <v>1823</v>
      </c>
      <c r="B17" s="46">
        <v>1200</v>
      </c>
      <c r="C17" s="46">
        <v>6287</v>
      </c>
      <c r="D17" s="46">
        <v>6251</v>
      </c>
    </row>
    <row r="18" spans="1:4">
      <c r="A18" s="30" t="s">
        <v>1824</v>
      </c>
      <c r="B18" s="46"/>
      <c r="C18" s="46"/>
      <c r="D18" s="46"/>
    </row>
    <row r="19" spans="1:4">
      <c r="A19" s="30"/>
      <c r="B19" s="46"/>
      <c r="C19" s="46"/>
      <c r="D19" s="46"/>
    </row>
    <row r="20" spans="1:4">
      <c r="A20" s="30"/>
      <c r="B20" s="46"/>
      <c r="C20" s="46"/>
      <c r="D20" s="46"/>
    </row>
    <row r="21" spans="1:4">
      <c r="A21" s="30" t="s">
        <v>1825</v>
      </c>
      <c r="B21" s="46"/>
      <c r="C21" s="46"/>
      <c r="D21" s="46"/>
    </row>
    <row r="22" spans="1:4">
      <c r="A22" s="30" t="s">
        <v>1826</v>
      </c>
      <c r="B22" s="46"/>
      <c r="C22" s="46"/>
      <c r="D22" s="46">
        <v>272</v>
      </c>
    </row>
    <row r="23" spans="1:4">
      <c r="A23" s="30" t="s">
        <v>1827</v>
      </c>
      <c r="B23" s="46"/>
      <c r="C23" s="46"/>
      <c r="D23" s="46"/>
    </row>
    <row r="24" spans="1:4">
      <c r="A24" s="30" t="s">
        <v>1828</v>
      </c>
      <c r="B24" s="46"/>
      <c r="C24" s="46"/>
      <c r="D24" s="46"/>
    </row>
    <row r="25" spans="1:4">
      <c r="A25" s="30" t="s">
        <v>1829</v>
      </c>
      <c r="B25" s="46"/>
      <c r="C25" s="46"/>
      <c r="D25" s="46">
        <v>36</v>
      </c>
    </row>
    <row r="26" spans="1:4">
      <c r="A26" s="30"/>
      <c r="B26" s="46"/>
      <c r="C26" s="46"/>
      <c r="D26" s="46"/>
    </row>
    <row r="27" spans="1:4">
      <c r="A27" s="30"/>
      <c r="B27" s="46"/>
      <c r="C27" s="46"/>
      <c r="D27" s="46"/>
    </row>
    <row r="28" spans="1:4">
      <c r="A28" s="30"/>
      <c r="B28" s="46"/>
      <c r="C28" s="46"/>
      <c r="D28" s="46"/>
    </row>
    <row r="29" spans="1:4">
      <c r="A29" s="30"/>
      <c r="B29" s="46"/>
      <c r="C29" s="46"/>
      <c r="D29" s="46"/>
    </row>
    <row r="30" spans="1:4">
      <c r="A30" s="30"/>
      <c r="B30" s="46"/>
      <c r="C30" s="46"/>
      <c r="D30" s="46"/>
    </row>
    <row r="31" spans="1:4">
      <c r="A31" s="30"/>
      <c r="B31" s="46"/>
      <c r="C31" s="46"/>
      <c r="D31" s="46"/>
    </row>
    <row r="32" spans="1:4">
      <c r="A32" s="30"/>
      <c r="B32" s="46"/>
      <c r="C32" s="46"/>
      <c r="D32" s="46"/>
    </row>
    <row r="33" spans="1:4">
      <c r="A33" s="30"/>
      <c r="B33" s="46"/>
      <c r="C33" s="46"/>
      <c r="D33" s="46"/>
    </row>
    <row r="34" spans="1:4">
      <c r="A34" s="32" t="s">
        <v>1830</v>
      </c>
      <c r="B34" s="46">
        <v>1200</v>
      </c>
      <c r="C34" s="46">
        <v>6287</v>
      </c>
      <c r="D34" s="46">
        <v>6559</v>
      </c>
    </row>
  </sheetData>
  <mergeCells count="2">
    <mergeCell ref="A2:D2"/>
    <mergeCell ref="A3:D3"/>
  </mergeCells>
  <phoneticPr fontId="42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D7"/>
  <sheetViews>
    <sheetView workbookViewId="0">
      <selection activeCell="N25" sqref="N25"/>
    </sheetView>
  </sheetViews>
  <sheetFormatPr defaultRowHeight="14.25"/>
  <cols>
    <col min="1" max="1" width="19.875" style="1" customWidth="1"/>
    <col min="2" max="2" width="22.25" style="1" customWidth="1"/>
    <col min="3" max="3" width="22.875" style="1" customWidth="1"/>
    <col min="4" max="4" width="16.875" style="1" customWidth="1"/>
    <col min="5" max="16384" width="9" style="2"/>
  </cols>
  <sheetData>
    <row r="1" spans="1:4" ht="15.75" customHeight="1">
      <c r="A1" s="13" t="s">
        <v>1832</v>
      </c>
      <c r="B1" s="37"/>
    </row>
    <row r="2" spans="1:4" ht="20.25" customHeight="1">
      <c r="A2" s="138" t="s">
        <v>1833</v>
      </c>
      <c r="B2" s="139"/>
      <c r="C2" s="139"/>
      <c r="D2" s="139"/>
    </row>
    <row r="3" spans="1:4" ht="18" customHeight="1">
      <c r="A3" s="157" t="s">
        <v>27</v>
      </c>
      <c r="B3" s="157"/>
      <c r="C3" s="157"/>
      <c r="D3" s="157"/>
    </row>
    <row r="4" spans="1:4" ht="26.1" customHeight="1">
      <c r="A4" s="38" t="s">
        <v>92</v>
      </c>
      <c r="B4" s="38" t="s">
        <v>1834</v>
      </c>
      <c r="C4" s="38" t="s">
        <v>1835</v>
      </c>
      <c r="D4" s="39" t="s">
        <v>1836</v>
      </c>
    </row>
    <row r="5" spans="1:4" ht="23.1" customHeight="1">
      <c r="A5" s="40" t="s">
        <v>1837</v>
      </c>
      <c r="B5" s="41">
        <v>3149</v>
      </c>
      <c r="C5" s="41">
        <v>5820</v>
      </c>
      <c r="D5" s="42">
        <f>(C5-B5)/B5</f>
        <v>0.84820577961257504</v>
      </c>
    </row>
    <row r="6" spans="1:4" ht="21" customHeight="1">
      <c r="A6" s="22" t="s">
        <v>1838</v>
      </c>
      <c r="B6" s="41">
        <v>3149</v>
      </c>
      <c r="C6" s="41">
        <v>5820</v>
      </c>
      <c r="D6" s="42">
        <f>(C6-B6)/B6</f>
        <v>0.84820577961257504</v>
      </c>
    </row>
    <row r="7" spans="1:4" ht="20.100000000000001" customHeight="1">
      <c r="A7" s="22" t="s">
        <v>1839</v>
      </c>
      <c r="B7" s="41"/>
      <c r="C7" s="41"/>
      <c r="D7" s="43"/>
    </row>
  </sheetData>
  <mergeCells count="2">
    <mergeCell ref="A2:D2"/>
    <mergeCell ref="A3:D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K12" sqref="K12"/>
    </sheetView>
  </sheetViews>
  <sheetFormatPr defaultRowHeight="14.25"/>
  <cols>
    <col min="1" max="2" width="39.5" style="1" customWidth="1"/>
    <col min="3" max="16384" width="9" style="2"/>
  </cols>
  <sheetData>
    <row r="1" spans="1:2" ht="15" customHeight="1">
      <c r="A1" s="13" t="s">
        <v>1840</v>
      </c>
      <c r="B1" s="14"/>
    </row>
    <row r="2" spans="1:2" ht="20.25" customHeight="1">
      <c r="A2" s="138" t="s">
        <v>1841</v>
      </c>
      <c r="B2" s="139"/>
    </row>
    <row r="3" spans="1:2" ht="15" customHeight="1">
      <c r="A3" s="28"/>
      <c r="B3" s="29" t="s">
        <v>90</v>
      </c>
    </row>
    <row r="4" spans="1:2" ht="24" customHeight="1">
      <c r="A4" s="5" t="s">
        <v>1842</v>
      </c>
      <c r="B4" s="5" t="s">
        <v>34</v>
      </c>
    </row>
    <row r="5" spans="1:2" ht="24" customHeight="1">
      <c r="A5" s="35" t="s">
        <v>1843</v>
      </c>
      <c r="B5" s="31">
        <v>0</v>
      </c>
    </row>
    <row r="6" spans="1:2" ht="25.5" customHeight="1">
      <c r="A6" s="35" t="s">
        <v>1844</v>
      </c>
      <c r="B6" s="31">
        <v>0</v>
      </c>
    </row>
    <row r="7" spans="1:2" ht="25.5" customHeight="1">
      <c r="A7" s="35" t="s">
        <v>1845</v>
      </c>
      <c r="B7" s="36">
        <v>0</v>
      </c>
    </row>
    <row r="8" spans="1:2" ht="25.5" customHeight="1">
      <c r="A8" s="35" t="s">
        <v>1846</v>
      </c>
      <c r="B8" s="33">
        <v>0</v>
      </c>
    </row>
    <row r="9" spans="1:2" ht="25.5" customHeight="1">
      <c r="A9" s="30" t="s">
        <v>1847</v>
      </c>
      <c r="B9" s="31">
        <v>0</v>
      </c>
    </row>
    <row r="10" spans="1:2" ht="25.5" customHeight="1">
      <c r="A10" s="30" t="s">
        <v>1845</v>
      </c>
      <c r="B10" s="33">
        <v>0</v>
      </c>
    </row>
    <row r="11" spans="1:2" ht="25.5" customHeight="1">
      <c r="A11" s="32" t="s">
        <v>1813</v>
      </c>
      <c r="B11" s="33">
        <v>0</v>
      </c>
    </row>
    <row r="12" spans="1:2" ht="25.5" customHeight="1">
      <c r="A12" s="30" t="s">
        <v>1814</v>
      </c>
      <c r="B12" s="33">
        <v>0</v>
      </c>
    </row>
    <row r="13" spans="1:2" ht="25.5" customHeight="1">
      <c r="A13" s="30" t="s">
        <v>1816</v>
      </c>
      <c r="B13" s="33">
        <v>0</v>
      </c>
    </row>
    <row r="14" spans="1:2" ht="25.5" customHeight="1">
      <c r="A14" s="30" t="s">
        <v>1819</v>
      </c>
      <c r="B14" s="33">
        <v>0</v>
      </c>
    </row>
    <row r="15" spans="1:2" ht="23.25" customHeight="1">
      <c r="A15" s="158" t="s">
        <v>1848</v>
      </c>
      <c r="B15" s="159"/>
    </row>
  </sheetData>
  <mergeCells count="2">
    <mergeCell ref="A2:B2"/>
    <mergeCell ref="A15:B15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I11" sqref="I11"/>
    </sheetView>
  </sheetViews>
  <sheetFormatPr defaultRowHeight="14.25"/>
  <cols>
    <col min="1" max="2" width="38.75" style="1" customWidth="1"/>
    <col min="3" max="16384" width="9" style="2"/>
  </cols>
  <sheetData>
    <row r="1" spans="1:2" ht="15" customHeight="1">
      <c r="A1" s="13" t="s">
        <v>1849</v>
      </c>
      <c r="B1" s="14"/>
    </row>
    <row r="2" spans="1:2" ht="20.25" customHeight="1">
      <c r="A2" s="138" t="s">
        <v>1850</v>
      </c>
      <c r="B2" s="139"/>
    </row>
    <row r="3" spans="1:2" ht="20.25" customHeight="1">
      <c r="A3" s="28"/>
      <c r="B3" s="29" t="s">
        <v>90</v>
      </c>
    </row>
    <row r="4" spans="1:2" ht="24.75" customHeight="1">
      <c r="A4" s="5" t="s">
        <v>1842</v>
      </c>
      <c r="B4" s="5" t="s">
        <v>34</v>
      </c>
    </row>
    <row r="5" spans="1:2" ht="25.5" customHeight="1">
      <c r="A5" s="30" t="s">
        <v>1851</v>
      </c>
      <c r="B5" s="31">
        <v>0</v>
      </c>
    </row>
    <row r="6" spans="1:2" ht="25.5" customHeight="1">
      <c r="A6" s="30" t="s">
        <v>1852</v>
      </c>
      <c r="B6" s="31">
        <v>0</v>
      </c>
    </row>
    <row r="7" spans="1:2" ht="25.5" customHeight="1">
      <c r="A7" s="30" t="s">
        <v>1853</v>
      </c>
      <c r="B7" s="31">
        <v>0</v>
      </c>
    </row>
    <row r="8" spans="1:2" ht="25.5" customHeight="1">
      <c r="A8" s="30" t="s">
        <v>1854</v>
      </c>
      <c r="B8" s="31">
        <v>0</v>
      </c>
    </row>
    <row r="9" spans="1:2" ht="25.5" customHeight="1">
      <c r="A9" s="30" t="s">
        <v>1855</v>
      </c>
      <c r="B9" s="31">
        <v>0</v>
      </c>
    </row>
    <row r="10" spans="1:2" ht="25.5" customHeight="1">
      <c r="A10" s="32" t="s">
        <v>1823</v>
      </c>
      <c r="B10" s="31">
        <v>0</v>
      </c>
    </row>
    <row r="11" spans="1:2" ht="25.5" customHeight="1">
      <c r="A11" s="30" t="s">
        <v>1824</v>
      </c>
      <c r="B11" s="31">
        <v>0</v>
      </c>
    </row>
    <row r="12" spans="1:2" ht="25.5" customHeight="1">
      <c r="A12" s="30"/>
      <c r="B12" s="31">
        <v>0</v>
      </c>
    </row>
    <row r="13" spans="1:2" ht="25.5" customHeight="1">
      <c r="A13" s="30" t="s">
        <v>1827</v>
      </c>
      <c r="B13" s="31">
        <v>0</v>
      </c>
    </row>
    <row r="14" spans="1:2" ht="25.5" customHeight="1">
      <c r="A14" s="30" t="s">
        <v>1825</v>
      </c>
      <c r="B14" s="33">
        <v>0</v>
      </c>
    </row>
    <row r="15" spans="1:2" ht="24" customHeight="1">
      <c r="A15" s="30" t="s">
        <v>1829</v>
      </c>
      <c r="B15" s="34">
        <v>0</v>
      </c>
    </row>
    <row r="16" spans="1:2">
      <c r="A16" s="1" t="s">
        <v>1848</v>
      </c>
    </row>
  </sheetData>
  <mergeCells count="1">
    <mergeCell ref="A2:B2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I9" sqref="I9"/>
    </sheetView>
  </sheetViews>
  <sheetFormatPr defaultRowHeight="14.25"/>
  <cols>
    <col min="1" max="1" width="38" style="2" customWidth="1"/>
    <col min="2" max="2" width="37.375" style="2" customWidth="1"/>
    <col min="3" max="16384" width="9" style="2"/>
  </cols>
  <sheetData>
    <row r="1" spans="1:2" ht="24.95" customHeight="1">
      <c r="A1" s="13" t="s">
        <v>1856</v>
      </c>
      <c r="B1" s="14"/>
    </row>
    <row r="2" spans="1:2" ht="24.95" customHeight="1">
      <c r="A2" s="138" t="s">
        <v>1850</v>
      </c>
      <c r="B2" s="139"/>
    </row>
    <row r="3" spans="1:2" ht="24.95" customHeight="1">
      <c r="A3" s="28"/>
      <c r="B3" s="29" t="s">
        <v>90</v>
      </c>
    </row>
    <row r="4" spans="1:2" ht="24.95" customHeight="1">
      <c r="A4" s="5" t="s">
        <v>1842</v>
      </c>
      <c r="B4" s="5" t="s">
        <v>34</v>
      </c>
    </row>
    <row r="5" spans="1:2" ht="24.95" customHeight="1">
      <c r="A5" s="30" t="s">
        <v>1851</v>
      </c>
      <c r="B5" s="31">
        <v>0</v>
      </c>
    </row>
    <row r="6" spans="1:2" ht="24.95" customHeight="1">
      <c r="A6" s="30" t="s">
        <v>1852</v>
      </c>
      <c r="B6" s="31">
        <v>0</v>
      </c>
    </row>
    <row r="7" spans="1:2" ht="24.95" customHeight="1">
      <c r="A7" s="30" t="s">
        <v>1853</v>
      </c>
      <c r="B7" s="31">
        <v>0</v>
      </c>
    </row>
    <row r="8" spans="1:2" ht="24.95" customHeight="1">
      <c r="A8" s="30" t="s">
        <v>1854</v>
      </c>
      <c r="B8" s="31">
        <v>0</v>
      </c>
    </row>
    <row r="9" spans="1:2" ht="24.95" customHeight="1">
      <c r="A9" s="30" t="s">
        <v>1855</v>
      </c>
      <c r="B9" s="31">
        <v>0</v>
      </c>
    </row>
    <row r="10" spans="1:2" ht="24.95" customHeight="1">
      <c r="A10" s="32" t="s">
        <v>1823</v>
      </c>
      <c r="B10" s="31">
        <v>0</v>
      </c>
    </row>
    <row r="11" spans="1:2" ht="24.95" customHeight="1">
      <c r="A11" s="30" t="s">
        <v>1824</v>
      </c>
      <c r="B11" s="31">
        <v>0</v>
      </c>
    </row>
    <row r="12" spans="1:2" ht="24.95" customHeight="1">
      <c r="A12" s="30"/>
      <c r="B12" s="31">
        <v>0</v>
      </c>
    </row>
    <row r="13" spans="1:2" ht="24.95" customHeight="1">
      <c r="A13" s="30" t="s">
        <v>1827</v>
      </c>
      <c r="B13" s="31">
        <v>0</v>
      </c>
    </row>
    <row r="14" spans="1:2" ht="24.95" customHeight="1">
      <c r="A14" s="30" t="s">
        <v>1825</v>
      </c>
      <c r="B14" s="33">
        <v>0</v>
      </c>
    </row>
    <row r="15" spans="1:2" ht="24.95" customHeight="1">
      <c r="A15" s="30" t="s">
        <v>1829</v>
      </c>
      <c r="B15" s="34">
        <v>0</v>
      </c>
    </row>
    <row r="16" spans="1:2">
      <c r="A16" s="2" t="s">
        <v>1848</v>
      </c>
    </row>
  </sheetData>
  <mergeCells count="1">
    <mergeCell ref="A2:B2"/>
  </mergeCells>
  <phoneticPr fontId="42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J10" sqref="J10"/>
    </sheetView>
  </sheetViews>
  <sheetFormatPr defaultRowHeight="14.25"/>
  <cols>
    <col min="1" max="1" width="11" style="2" customWidth="1"/>
    <col min="2" max="2" width="35.125" style="2" customWidth="1"/>
    <col min="3" max="3" width="12.625" style="2" customWidth="1"/>
    <col min="4" max="4" width="12.375" style="2" customWidth="1"/>
    <col min="5" max="5" width="12.5" style="2" customWidth="1"/>
    <col min="6" max="16384" width="9" style="2"/>
  </cols>
  <sheetData>
    <row r="1" spans="1:5">
      <c r="A1" s="2" t="s">
        <v>1857</v>
      </c>
    </row>
    <row r="2" spans="1:5" ht="20.25">
      <c r="A2" s="160" t="s">
        <v>1858</v>
      </c>
      <c r="B2" s="160"/>
      <c r="C2" s="160"/>
      <c r="D2" s="160"/>
      <c r="E2" s="160"/>
    </row>
    <row r="3" spans="1:5" ht="15">
      <c r="A3" s="18"/>
      <c r="B3" s="19"/>
      <c r="C3" s="19"/>
      <c r="D3" s="161" t="s">
        <v>27</v>
      </c>
      <c r="E3" s="161"/>
    </row>
    <row r="4" spans="1:5" ht="41.1" customHeight="1">
      <c r="A4" s="20" t="s">
        <v>91</v>
      </c>
      <c r="B4" s="20" t="s">
        <v>1810</v>
      </c>
      <c r="C4" s="20" t="s">
        <v>1859</v>
      </c>
      <c r="D4" s="20" t="s">
        <v>1860</v>
      </c>
      <c r="E4" s="21" t="s">
        <v>1836</v>
      </c>
    </row>
    <row r="5" spans="1:5" ht="24.95" customHeight="1">
      <c r="A5" s="22"/>
      <c r="B5" s="23" t="s">
        <v>1861</v>
      </c>
      <c r="C5" s="24"/>
      <c r="D5" s="24"/>
      <c r="E5" s="25"/>
    </row>
    <row r="6" spans="1:5" ht="24.95" customHeight="1">
      <c r="A6" s="22">
        <v>110</v>
      </c>
      <c r="B6" s="26" t="s">
        <v>1862</v>
      </c>
      <c r="C6" s="24"/>
      <c r="D6" s="24"/>
      <c r="E6" s="25"/>
    </row>
    <row r="7" spans="1:5" ht="24.95" customHeight="1">
      <c r="A7" s="22">
        <v>11005</v>
      </c>
      <c r="B7" s="27" t="s">
        <v>1863</v>
      </c>
      <c r="C7" s="24"/>
      <c r="D7" s="24"/>
      <c r="E7" s="25"/>
    </row>
    <row r="8" spans="1:5" ht="24.95" customHeight="1">
      <c r="A8" s="22">
        <v>1100501</v>
      </c>
      <c r="B8" s="27" t="s">
        <v>1864</v>
      </c>
      <c r="C8" s="24"/>
      <c r="D8" s="24"/>
      <c r="E8" s="25"/>
    </row>
    <row r="9" spans="1:5">
      <c r="A9" s="162" t="s">
        <v>1865</v>
      </c>
      <c r="B9" s="162"/>
      <c r="C9" s="162"/>
      <c r="D9" s="162"/>
      <c r="E9" s="162"/>
    </row>
  </sheetData>
  <mergeCells count="3">
    <mergeCell ref="A2:E2"/>
    <mergeCell ref="D3:E3"/>
    <mergeCell ref="A9:E9"/>
  </mergeCells>
  <phoneticPr fontId="4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H18" sqref="H18"/>
    </sheetView>
  </sheetViews>
  <sheetFormatPr defaultRowHeight="14.25"/>
  <cols>
    <col min="1" max="1" width="22.375" style="1" customWidth="1"/>
    <col min="2" max="2" width="17.625" style="1" customWidth="1"/>
    <col min="3" max="9" width="9" style="2"/>
    <col min="10" max="10" width="8.25" style="2" customWidth="1"/>
    <col min="11" max="16384" width="9" style="2"/>
  </cols>
  <sheetData>
    <row r="1" spans="1:10" ht="15">
      <c r="A1" s="13" t="s">
        <v>1866</v>
      </c>
    </row>
    <row r="2" spans="1:10" ht="30" customHeight="1">
      <c r="A2" s="163" t="s">
        <v>1867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1" customHeight="1">
      <c r="A3" s="164" t="s">
        <v>1234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41.1" customHeight="1">
      <c r="A4" s="15" t="s">
        <v>1756</v>
      </c>
      <c r="B4" s="15" t="s">
        <v>1236</v>
      </c>
      <c r="C4" s="15" t="s">
        <v>1868</v>
      </c>
      <c r="D4" s="15" t="s">
        <v>1869</v>
      </c>
      <c r="E4" s="15" t="s">
        <v>1870</v>
      </c>
      <c r="F4" s="15" t="s">
        <v>1871</v>
      </c>
      <c r="G4" s="15" t="s">
        <v>1872</v>
      </c>
      <c r="H4" s="15" t="s">
        <v>1873</v>
      </c>
      <c r="I4" s="15" t="s">
        <v>1874</v>
      </c>
      <c r="J4" s="15" t="s">
        <v>1875</v>
      </c>
    </row>
    <row r="5" spans="1:10" ht="33.950000000000003" customHeight="1">
      <c r="A5" s="17" t="s">
        <v>1876</v>
      </c>
      <c r="B5" s="17">
        <v>11745</v>
      </c>
      <c r="C5" s="17"/>
      <c r="D5" s="17"/>
      <c r="E5" s="17">
        <v>11745</v>
      </c>
      <c r="F5" s="17"/>
      <c r="G5" s="17"/>
      <c r="H5" s="17"/>
      <c r="I5" s="17"/>
      <c r="J5" s="17"/>
    </row>
    <row r="6" spans="1:10" ht="33.950000000000003" customHeight="1">
      <c r="A6" s="17" t="s">
        <v>1877</v>
      </c>
      <c r="B6" s="17">
        <v>7559</v>
      </c>
      <c r="C6" s="17"/>
      <c r="D6" s="17"/>
      <c r="E6" s="17">
        <v>7559</v>
      </c>
      <c r="F6" s="17"/>
      <c r="G6" s="17"/>
      <c r="H6" s="17"/>
      <c r="I6" s="17"/>
      <c r="J6" s="17"/>
    </row>
    <row r="7" spans="1:10" ht="33.950000000000003" customHeight="1">
      <c r="A7" s="17" t="s">
        <v>1878</v>
      </c>
      <c r="B7" s="17">
        <v>3</v>
      </c>
      <c r="C7" s="17"/>
      <c r="D7" s="17"/>
      <c r="E7" s="17">
        <v>3</v>
      </c>
      <c r="F7" s="17"/>
      <c r="G7" s="17"/>
      <c r="H7" s="17"/>
      <c r="I7" s="17"/>
      <c r="J7" s="17"/>
    </row>
    <row r="8" spans="1:10" ht="33.950000000000003" customHeight="1">
      <c r="A8" s="17" t="s">
        <v>1879</v>
      </c>
      <c r="B8" s="17">
        <v>4183</v>
      </c>
      <c r="C8" s="17"/>
      <c r="D8" s="17"/>
      <c r="E8" s="17">
        <v>4183</v>
      </c>
      <c r="F8" s="17"/>
      <c r="G8" s="17"/>
      <c r="H8" s="17"/>
      <c r="I8" s="17"/>
      <c r="J8" s="17"/>
    </row>
    <row r="9" spans="1:10" ht="33.950000000000003" customHeight="1">
      <c r="A9" s="17" t="s">
        <v>1880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33.950000000000003" customHeight="1">
      <c r="A10" s="17" t="s">
        <v>1881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33.950000000000003" customHeight="1">
      <c r="A11" s="17" t="s">
        <v>1882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33.950000000000003" customHeight="1">
      <c r="A12" s="17" t="s">
        <v>1883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2"/>
      <c r="B13" s="2"/>
    </row>
    <row r="14" spans="1:10">
      <c r="A14" s="2"/>
      <c r="B14" s="2"/>
    </row>
    <row r="15" spans="1:10">
      <c r="A15" s="2"/>
      <c r="B15" s="2"/>
    </row>
    <row r="16" spans="1:10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</sheetData>
  <mergeCells count="2">
    <mergeCell ref="A2:J2"/>
    <mergeCell ref="A3:J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6" sqref="H6"/>
    </sheetView>
  </sheetViews>
  <sheetFormatPr defaultRowHeight="14.25"/>
  <cols>
    <col min="1" max="1" width="28.75" style="1" customWidth="1"/>
    <col min="2" max="2" width="16.625" style="1" customWidth="1"/>
    <col min="3" max="16384" width="9" style="2"/>
  </cols>
  <sheetData>
    <row r="1" spans="1:10" ht="15">
      <c r="A1" s="13" t="s">
        <v>1884</v>
      </c>
      <c r="B1" s="14"/>
    </row>
    <row r="2" spans="1:10" ht="20.25" customHeight="1">
      <c r="A2" s="163" t="s">
        <v>1885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1.75" customHeight="1">
      <c r="A3" s="164" t="s">
        <v>1234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s="12" customFormat="1" ht="42" customHeight="1">
      <c r="A4" s="15" t="s">
        <v>1756</v>
      </c>
      <c r="B4" s="15" t="s">
        <v>1236</v>
      </c>
      <c r="C4" s="16" t="s">
        <v>1868</v>
      </c>
      <c r="D4" s="16" t="s">
        <v>1869</v>
      </c>
      <c r="E4" s="16" t="s">
        <v>1870</v>
      </c>
      <c r="F4" s="16" t="s">
        <v>1871</v>
      </c>
      <c r="G4" s="16" t="s">
        <v>1872</v>
      </c>
      <c r="H4" s="16" t="s">
        <v>1873</v>
      </c>
      <c r="I4" s="16" t="s">
        <v>1874</v>
      </c>
      <c r="J4" s="16" t="s">
        <v>1875</v>
      </c>
    </row>
    <row r="5" spans="1:10" ht="26.1" customHeight="1">
      <c r="A5" s="17" t="s">
        <v>1886</v>
      </c>
      <c r="B5" s="17">
        <v>10833</v>
      </c>
      <c r="C5" s="17"/>
      <c r="D5" s="17"/>
      <c r="E5" s="17">
        <v>10833</v>
      </c>
      <c r="F5" s="17"/>
      <c r="G5" s="17"/>
      <c r="H5" s="17"/>
      <c r="I5" s="17"/>
      <c r="J5" s="17"/>
    </row>
    <row r="6" spans="1:10" ht="26.1" customHeight="1">
      <c r="A6" s="17" t="s">
        <v>1887</v>
      </c>
      <c r="B6" s="17">
        <v>10833</v>
      </c>
      <c r="C6" s="17"/>
      <c r="D6" s="17"/>
      <c r="E6" s="17">
        <v>10833</v>
      </c>
      <c r="F6" s="17"/>
      <c r="G6" s="17"/>
      <c r="H6" s="17"/>
      <c r="I6" s="17"/>
      <c r="J6" s="17"/>
    </row>
    <row r="7" spans="1:10" ht="26.1" customHeight="1">
      <c r="A7" s="17" t="s">
        <v>1888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26.1" customHeight="1">
      <c r="A8" s="17" t="s">
        <v>1889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26.1" customHeight="1">
      <c r="A9" s="17" t="s">
        <v>1890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>
      <c r="A10" s="17" t="s">
        <v>1905</v>
      </c>
      <c r="B10" s="17">
        <v>912</v>
      </c>
      <c r="C10" s="17"/>
      <c r="D10" s="17"/>
      <c r="E10" s="17">
        <v>912</v>
      </c>
      <c r="F10" s="17"/>
      <c r="G10" s="17"/>
      <c r="H10" s="17"/>
      <c r="I10" s="124"/>
      <c r="J10" s="124"/>
    </row>
    <row r="11" spans="1:10">
      <c r="A11" s="17" t="s">
        <v>1906</v>
      </c>
      <c r="B11" s="17">
        <v>1603</v>
      </c>
      <c r="C11" s="17"/>
      <c r="D11" s="17"/>
      <c r="E11" s="17">
        <v>1603</v>
      </c>
      <c r="F11" s="17"/>
      <c r="G11" s="17"/>
      <c r="H11" s="17"/>
      <c r="I11" s="124"/>
      <c r="J11" s="124"/>
    </row>
  </sheetData>
  <mergeCells count="2">
    <mergeCell ref="A2:J2"/>
    <mergeCell ref="A3:J3"/>
  </mergeCells>
  <phoneticPr fontId="42" type="noConversion"/>
  <pageMargins left="0.749305555555556" right="0.749305555555556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F6"/>
  <sheetViews>
    <sheetView workbookViewId="0">
      <selection activeCell="N9" sqref="N9"/>
    </sheetView>
  </sheetViews>
  <sheetFormatPr defaultRowHeight="14.25"/>
  <cols>
    <col min="1" max="1" width="10" style="1" customWidth="1"/>
    <col min="2" max="2" width="13.75" style="1" customWidth="1"/>
    <col min="3" max="3" width="12" style="1" customWidth="1"/>
    <col min="4" max="4" width="11.375" style="1" customWidth="1"/>
    <col min="5" max="5" width="11.125" style="1" customWidth="1"/>
    <col min="6" max="6" width="12.875" style="1" customWidth="1"/>
    <col min="7" max="16384" width="9" style="2"/>
  </cols>
  <sheetData>
    <row r="1" spans="1:6" ht="14.25" customHeight="1">
      <c r="A1" s="165" t="s">
        <v>1891</v>
      </c>
      <c r="B1" s="165"/>
    </row>
    <row r="2" spans="1:6" ht="25.5" customHeight="1">
      <c r="A2" s="138" t="s">
        <v>1892</v>
      </c>
      <c r="B2" s="139"/>
      <c r="C2" s="139"/>
      <c r="D2" s="139"/>
      <c r="E2" s="139"/>
      <c r="F2" s="139"/>
    </row>
    <row r="3" spans="1:6" ht="16.5" customHeight="1">
      <c r="A3" s="3"/>
      <c r="B3" s="3"/>
      <c r="F3" s="4" t="s">
        <v>1234</v>
      </c>
    </row>
    <row r="4" spans="1:6" ht="29.25" customHeight="1">
      <c r="A4" s="145" t="s">
        <v>1893</v>
      </c>
      <c r="B4" s="169" t="s">
        <v>1894</v>
      </c>
      <c r="C4" s="166" t="s">
        <v>1895</v>
      </c>
      <c r="D4" s="167"/>
      <c r="E4" s="167"/>
      <c r="F4" s="168"/>
    </row>
    <row r="5" spans="1:6" ht="29.25" customHeight="1">
      <c r="A5" s="146"/>
      <c r="B5" s="148"/>
      <c r="C5" s="6" t="s">
        <v>1896</v>
      </c>
      <c r="D5" s="6" t="s">
        <v>1897</v>
      </c>
      <c r="E5" s="6" t="s">
        <v>1898</v>
      </c>
      <c r="F5" s="7" t="s">
        <v>1899</v>
      </c>
    </row>
    <row r="6" spans="1:6" ht="27" customHeight="1">
      <c r="A6" s="8" t="s">
        <v>1900</v>
      </c>
      <c r="B6" s="9">
        <v>42869</v>
      </c>
      <c r="C6" s="10">
        <v>35886</v>
      </c>
      <c r="D6" s="10">
        <v>8261</v>
      </c>
      <c r="E6" s="10">
        <v>2064</v>
      </c>
      <c r="F6" s="11">
        <v>42083</v>
      </c>
    </row>
  </sheetData>
  <mergeCells count="5">
    <mergeCell ref="A1:B1"/>
    <mergeCell ref="A2:F2"/>
    <mergeCell ref="C4:F4"/>
    <mergeCell ref="A4:A5"/>
    <mergeCell ref="B4:B5"/>
  </mergeCells>
  <phoneticPr fontId="42" type="noConversion"/>
  <pageMargins left="1.24722222222222" right="1.24722222222222" top="0.999305555555556" bottom="0.999305555555556" header="0.499305555555556" footer="0.499305555555556"/>
  <pageSetup paperSize="9" firstPageNumber="0" orientation="portrait" useFirstPageNumber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F6"/>
  <sheetViews>
    <sheetView workbookViewId="0">
      <selection activeCell="N20" sqref="N20:N21"/>
    </sheetView>
  </sheetViews>
  <sheetFormatPr defaultRowHeight="14.25"/>
  <cols>
    <col min="1" max="1" width="10" style="1" customWidth="1"/>
    <col min="2" max="2" width="13.75" style="1" customWidth="1"/>
    <col min="3" max="3" width="12" style="1" customWidth="1"/>
    <col min="4" max="4" width="11.375" style="1" customWidth="1"/>
    <col min="5" max="5" width="11.125" style="1" customWidth="1"/>
    <col min="6" max="6" width="12.875" style="1" customWidth="1"/>
    <col min="7" max="16384" width="9" style="2"/>
  </cols>
  <sheetData>
    <row r="1" spans="1:6" ht="14.25" customHeight="1">
      <c r="A1" s="165" t="s">
        <v>1901</v>
      </c>
      <c r="B1" s="165"/>
    </row>
    <row r="2" spans="1:6" ht="25.5" customHeight="1">
      <c r="A2" s="138" t="s">
        <v>1902</v>
      </c>
      <c r="B2" s="139"/>
      <c r="C2" s="139"/>
      <c r="D2" s="139"/>
      <c r="E2" s="139"/>
      <c r="F2" s="139"/>
    </row>
    <row r="3" spans="1:6" ht="16.5" customHeight="1">
      <c r="A3" s="3"/>
      <c r="B3" s="3"/>
      <c r="F3" s="4" t="s">
        <v>1234</v>
      </c>
    </row>
    <row r="4" spans="1:6" ht="29.25" customHeight="1">
      <c r="A4" s="145" t="s">
        <v>1893</v>
      </c>
      <c r="B4" s="169" t="s">
        <v>1894</v>
      </c>
      <c r="C4" s="166" t="s">
        <v>1903</v>
      </c>
      <c r="D4" s="167"/>
      <c r="E4" s="167"/>
      <c r="F4" s="168"/>
    </row>
    <row r="5" spans="1:6" ht="29.25" customHeight="1">
      <c r="A5" s="146"/>
      <c r="B5" s="148"/>
      <c r="C5" s="6" t="s">
        <v>1896</v>
      </c>
      <c r="D5" s="6" t="s">
        <v>1897</v>
      </c>
      <c r="E5" s="6" t="s">
        <v>1898</v>
      </c>
      <c r="F5" s="7" t="s">
        <v>1899</v>
      </c>
    </row>
    <row r="6" spans="1:6" ht="27" customHeight="1">
      <c r="A6" s="8" t="s">
        <v>1900</v>
      </c>
      <c r="B6" s="9">
        <v>6600</v>
      </c>
      <c r="C6" s="10">
        <v>2856</v>
      </c>
      <c r="D6" s="10">
        <v>4172</v>
      </c>
      <c r="E6" s="10">
        <v>412</v>
      </c>
      <c r="F6" s="11">
        <v>6616</v>
      </c>
    </row>
  </sheetData>
  <mergeCells count="5">
    <mergeCell ref="A1:B1"/>
    <mergeCell ref="A2:F2"/>
    <mergeCell ref="C4:F4"/>
    <mergeCell ref="A4:A5"/>
    <mergeCell ref="B4:B5"/>
  </mergeCells>
  <phoneticPr fontId="42" type="noConversion"/>
  <pageMargins left="0.74722222222222201" right="0.74722222222222201" top="0.999305555555556" bottom="0.999305555555556" header="0.499305555555556" footer="0.499305555555556"/>
  <pageSetup paperSize="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</vt:i4>
      </vt:variant>
    </vt:vector>
  </HeadingPairs>
  <TitlesOfParts>
    <vt:vector size="21" baseType="lpstr">
      <vt:lpstr>目录</vt:lpstr>
      <vt:lpstr>2018年一般公共预算收入表</vt:lpstr>
      <vt:lpstr>2018年一般公共预算支出表</vt:lpstr>
      <vt:lpstr>2018年一般公共预算本级支出表（按功能分类）</vt:lpstr>
      <vt:lpstr>2018年一般公共预算本级支出表（按经济分类）</vt:lpstr>
      <vt:lpstr>2018年一般公共预算本级基本支出表（按功能分类）</vt:lpstr>
      <vt:lpstr>2018年一般公共预算本级基本支出表（按经济分类）</vt:lpstr>
      <vt:lpstr>2018年一般公共预算税收返还和转移支付决算表</vt:lpstr>
      <vt:lpstr>2018年政府性基金收入表</vt:lpstr>
      <vt:lpstr>2018年政府性基金支出表</vt:lpstr>
      <vt:lpstr>2018年本级政府性基金支出表</vt:lpstr>
      <vt:lpstr>2018年政府性基金转移支付表 </vt:lpstr>
      <vt:lpstr>2018年国有资本经营预算收入决算表</vt:lpstr>
      <vt:lpstr>2018年国有资本经营预算支出决算表</vt:lpstr>
      <vt:lpstr>2018年本级国有资本经营预算支出决算表</vt:lpstr>
      <vt:lpstr>2018年国有资本经营预算转移支付表</vt:lpstr>
      <vt:lpstr>2018年社会保险基金收入决算表</vt:lpstr>
      <vt:lpstr>2018年社会保险基金支出决算表</vt:lpstr>
      <vt:lpstr>2018政府性一般债务限额和余额情况表</vt:lpstr>
      <vt:lpstr>2018政府性专项债务限额和余额情况表</vt:lpstr>
      <vt:lpstr>'2018年一般公共预算本级支出表（按功能分类）'!Print_Titles</vt:lpstr>
    </vt:vector>
  </TitlesOfParts>
  <Company>陕西省财政厅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YSK</cp:lastModifiedBy>
  <cp:lastPrinted>2017-10-31T04:58:00Z</cp:lastPrinted>
  <dcterms:created xsi:type="dcterms:W3CDTF">2004-01-19T03:06:00Z</dcterms:created>
  <dcterms:modified xsi:type="dcterms:W3CDTF">2019-12-01T03:40:39Z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