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办发73号附表　下达计划表2" sheetId="1" r:id="rId1"/>
    <sheet name="Sheet3" sheetId="3" r:id="rId2"/>
  </sheets>
  <definedNames>
    <definedName name="_xlnm.Print_Titles" localSheetId="0">'办发73号附表　下达计划表2'!$2:$5</definedName>
  </definedNames>
  <calcPr calcId="144525"/>
</workbook>
</file>

<file path=xl/sharedStrings.xml><?xml version="1.0" encoding="utf-8"?>
<sst xmlns="http://schemas.openxmlformats.org/spreadsheetml/2006/main" count="210" uniqueCount="149">
  <si>
    <t>铜川市印台区2019年度统筹整合财政涉农资金第七批项目计划表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</si>
  <si>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</si>
  <si>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</si>
  <si>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</si>
  <si>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</si>
  <si>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</si>
  <si>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</si>
  <si>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</si>
  <si>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</si>
  <si>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</si>
  <si>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           贫资金</t>
  </si>
  <si>
    <t>其他整        合资金</t>
  </si>
  <si>
    <t>合计（48个）</t>
  </si>
  <si>
    <t>基础设施项目（37）</t>
  </si>
  <si>
    <t>（一）通组路10个</t>
  </si>
  <si>
    <t>红土镇周陵至车房沟</t>
  </si>
  <si>
    <t>周陵村</t>
  </si>
  <si>
    <t>硬化通组道路1.6公里，宽4.5米，厚0.18米</t>
  </si>
  <si>
    <t>区交通局</t>
  </si>
  <si>
    <t>陈炉镇育寨村三组至四组通组路</t>
  </si>
  <si>
    <t>育寨村</t>
  </si>
  <si>
    <t>硬化通组道路1.7公里，宽3.5米，厚0.18米</t>
  </si>
  <si>
    <t>广阳镇广阳村武伍村一组至二组通组路</t>
  </si>
  <si>
    <t>广阳村</t>
  </si>
  <si>
    <t>硬化通组道路0.8公里，宽3.5米，厚0.18米</t>
  </si>
  <si>
    <t>广阳三合村镇栗园组一组至二组通组路</t>
  </si>
  <si>
    <t>三合村</t>
  </si>
  <si>
    <t>硬化通组道路2公里，宽4米，厚0.18米</t>
  </si>
  <si>
    <t>红土镇太和寺三组至305省道通组路</t>
  </si>
  <si>
    <t>太和寺村</t>
  </si>
  <si>
    <t>硬化通组道路2.3公里，宽4米，厚0.18米</t>
  </si>
  <si>
    <t>红土镇金华山村西庙组至铜罕线通组路</t>
  </si>
  <si>
    <t>金华山村</t>
  </si>
  <si>
    <t>硬化通组道路1.5公里，宽4米，厚0.18米</t>
  </si>
  <si>
    <t>广阳镇三合村洞子沟组一组至四组通组路</t>
  </si>
  <si>
    <t>硬化通组道路1.6公里，宽4米，厚0.18米</t>
  </si>
  <si>
    <t>红土镇邵家沟一组通组路</t>
  </si>
  <si>
    <t>邵家沟村</t>
  </si>
  <si>
    <t>硬化通组道路1.5公里，宽3.5米，厚0.18米</t>
  </si>
  <si>
    <t>印台街道乔子村官底组通组路</t>
  </si>
  <si>
    <t>崖尧村</t>
  </si>
  <si>
    <t>金锁关镇柳树台村贺家沟组至金瑶路通组路</t>
  </si>
  <si>
    <t>柳树台村</t>
  </si>
  <si>
    <t>（二）巷道排水渠项目25个</t>
  </si>
  <si>
    <t>阿庄镇阿庄村四组巷道硬化工程</t>
  </si>
  <si>
    <t>阿庄村</t>
  </si>
  <si>
    <t>水泥硬化巷道900米，混凝土排水渠1000米</t>
  </si>
  <si>
    <t>区发改局</t>
  </si>
  <si>
    <t>阿庄镇小庄村三组巷道硬化工程</t>
  </si>
  <si>
    <t>小庄村</t>
  </si>
  <si>
    <t>水泥硬化巷道500米，混凝土渠1000米</t>
  </si>
  <si>
    <t>阿庄镇汉寨村巷道硬化工程</t>
  </si>
  <si>
    <t>汉寨村</t>
  </si>
  <si>
    <t>水泥硬化巷道600米，混凝土排水渠1200，回填土方1000立方米</t>
  </si>
  <si>
    <t>阿庄镇塬圪塔村巷道硬化及排水渠工程</t>
  </si>
  <si>
    <t>塬圪塔村</t>
  </si>
  <si>
    <t>南塬组水泥硬化巷道120米，混凝土排水渠170米，护坡1980立方米</t>
  </si>
  <si>
    <t>红土镇周陵村六组巷道硬化及排水渠工程</t>
  </si>
  <si>
    <t>枣园组水泥硬化巷道170米，混凝土排水渠220米</t>
  </si>
  <si>
    <t>红土镇邵家沟村一组、二组、四组巷道硬化工程</t>
  </si>
  <si>
    <t>水泥硬化巷道983米，混凝土排水渠900米</t>
  </si>
  <si>
    <t>陈炉镇潘家河村巷道硬化及排水渠工程</t>
  </si>
  <si>
    <t>潘家河村</t>
  </si>
  <si>
    <t>水泥硬化巷道1808米，混凝土排水渠2100米</t>
  </si>
  <si>
    <t>陈炉镇育寨村巷道硬化及排水渠工程</t>
  </si>
  <si>
    <t>水泥硬化巷道4468米，混凝土排水渠2000米</t>
  </si>
  <si>
    <t>陈炉镇立地破村巷道硬化及排水渠工程</t>
  </si>
  <si>
    <t>立地破村</t>
  </si>
  <si>
    <t>水泥硬化巷道2435米，混凝土排水渠800米</t>
  </si>
  <si>
    <t>金锁关镇袁家山村巷道硬化工程</t>
  </si>
  <si>
    <t>袁家山村</t>
  </si>
  <si>
    <t>水泥硬化巷道900米，混凝土排水渠900米</t>
  </si>
  <si>
    <t>金锁关镇徐家沟村巷道硬化工程</t>
  </si>
  <si>
    <t>徐家沟村</t>
  </si>
  <si>
    <t>水泥硬化巷道1900米，混凝土排水渠100米</t>
  </si>
  <si>
    <t>金锁关镇烈桥村巷道硬化工程</t>
  </si>
  <si>
    <t>烈桥村</t>
  </si>
  <si>
    <t>水泥硬化巷道2000米，混凝土排水渠2000米</t>
  </si>
  <si>
    <t>印台办前齐村排水渠工程</t>
  </si>
  <si>
    <t>前齐村</t>
  </si>
  <si>
    <t>新建排水渠3000米</t>
  </si>
  <si>
    <t>印台办崖尧村排水渠工程</t>
  </si>
  <si>
    <t>新建排水渠2000米</t>
  </si>
  <si>
    <t>广阳镇水利村巷道硬化工程</t>
  </si>
  <si>
    <t>水利村</t>
  </si>
  <si>
    <t>水泥硬化巷道1244米，混凝土排水渠836米</t>
  </si>
  <si>
    <t>广阳镇广阳村五组道路护坡工程</t>
  </si>
  <si>
    <t>水泥硬化巷道115米，浆砌石护坡648立方米，排水渠115米，盖板86米</t>
  </si>
  <si>
    <t>广阳镇刘家沟村巷道硬化工程</t>
  </si>
  <si>
    <t>刘家沟村</t>
  </si>
  <si>
    <t>水泥硬化巷道970米，混凝土排水渠660米</t>
  </si>
  <si>
    <t>广阳镇三合村巷道硬化工程</t>
  </si>
  <si>
    <t>水泥硬化巷道1180米，混凝土排水渠450米</t>
  </si>
  <si>
    <t>王石凹办王石凹村巷道硬化工程</t>
  </si>
  <si>
    <t>王石凹村</t>
  </si>
  <si>
    <t>水泥硬化巷道500米</t>
  </si>
  <si>
    <t>红土镇北神沟村二组巷道排水渠改造工程</t>
  </si>
  <si>
    <t>北神沟村</t>
  </si>
  <si>
    <t>水泥硬化道路1740米，拆除破旧道路 2000 米、混凝土排水渠2000米</t>
  </si>
  <si>
    <t>塬圪塔村基础设施建设项目</t>
  </si>
  <si>
    <t>新建排水渠1911米，硬化道路628米，拆除原有路面85平米</t>
  </si>
  <si>
    <t>农业农村局</t>
  </si>
  <si>
    <t>马科村基础设施建设项目　</t>
  </si>
  <si>
    <t>马科村</t>
  </si>
  <si>
    <t>护坡及台阶373.5米，道路硬化1.116公里</t>
  </si>
  <si>
    <t>那坡村基础设施建设项目</t>
  </si>
  <si>
    <t>那坡村</t>
  </si>
  <si>
    <t>新修护坡660.7m³，护墙81米，道路硬化1.08公里，排水渠3452米，其中盖板水渠960米，明渠2493米。</t>
  </si>
  <si>
    <t>王石凹村基础设施建设项目</t>
  </si>
  <si>
    <t>建设护坡847.9㎡，护墙310米，硬化铺设777㎡，路缘石170米，道路硬化108米。</t>
  </si>
  <si>
    <t>阿庄村基础设施完善项目</t>
  </si>
  <si>
    <t>道路硬化985.9米，护坡1218.7米，排水渠1465米。</t>
  </si>
  <si>
    <t>（三）安全饮水项目2个</t>
  </si>
  <si>
    <t>红土镇周陵村供水续建工程</t>
  </si>
  <si>
    <t>新打500米深机井1眼，管理房1座，铺设各类管道3905m，入户改造，表井更换，村组次氯酸纳消毒设备1台。</t>
  </si>
  <si>
    <t>区水务局</t>
  </si>
  <si>
    <t>红土镇惠家沟村水源工程</t>
  </si>
  <si>
    <t>惠家沟村</t>
  </si>
  <si>
    <t>新打机井1眼，机电设备1套，D50泵管230m，电缆300m，阀门井1座。</t>
  </si>
  <si>
    <t>二、产业类项目11个</t>
  </si>
  <si>
    <t>（一）农业产业项目10个</t>
  </si>
  <si>
    <t>阿庄镇塬圪塔村金银花栽植、繁育基地建设项目</t>
  </si>
  <si>
    <t>流转土地300亩，栽植金银花300亩，利用现有的2000平米智能温室繁育种苗100万株，配套购置设施设备等。</t>
  </si>
  <si>
    <t>金锁关镇食用菌基地建设项目</t>
  </si>
  <si>
    <t>何家坊村</t>
  </si>
  <si>
    <t>新建食用菌大棚15座，配套建设库房、加工间、冷藏库、硬化厂区道路500米，安装锅楼、水电等设施设备，购置配送运输车1辆，及其他生产资料。</t>
  </si>
  <si>
    <t>印台区万头肉牛养殖基地建设项目</t>
  </si>
  <si>
    <t>该项目占地1400亩，其中养殖区占地400亩，总建筑面积5.3万㎡，饲草区1000亩。建设内容包括：新建技术保障中心、服务中心5600㎡，标准化牛舍49栋、青贮池8组1万㎡、干草间2座1100㎡，配套建设库房2000㎡、料堆场、4000㎡发酵棚1000㎡、污水处理池700㎡、硬化园区道路10公里㎡，购置柔丝铡草机、取草机、地磅等设备，以及给排水、电气工程等配套设施设备。购置母牛和青年牛共计3500头，以及饲草等生产资料等。</t>
  </si>
  <si>
    <t>广阳镇三合村肉牛养殖基地建设项目</t>
  </si>
  <si>
    <t>新建牛舍850平米，配套建设库房、加工间、青贮窖，围墙、厂区道路、蓄水池、水电等设施设备,引进良种肉牛90头及饲料等。</t>
  </si>
  <si>
    <t>金锁关村肉牛养殖基地建设项目</t>
  </si>
  <si>
    <t>金锁关村</t>
  </si>
  <si>
    <t>新建牛舍850平米，配套建设库房、加工间、青贮窖，围墙、厂区道路、蓄水池、水电等设施设备，硬化道路200米。引进良种肉牛80头及饲料等。</t>
  </si>
  <si>
    <t>印台街道崖尧村肉牛养殖基地建设项目</t>
  </si>
  <si>
    <t>新建牛舍850平米，配套建设库房、加工间、青贮窖，围墙、厂区道路、蓄水池、水电等设施设备，硬化道路800米。引进良种肉牛70头及饲料等。</t>
  </si>
  <si>
    <r>
      <rPr>
        <sz val="10"/>
        <rFont val="宋体"/>
        <charset val="134"/>
        <scheme val="minor"/>
      </rPr>
      <t>铜川市印台区印台街道软饼加工项</t>
    </r>
    <r>
      <rPr>
        <sz val="10"/>
        <color rgb="FFFF0000"/>
        <rFont val="宋体"/>
        <charset val="134"/>
        <scheme val="minor"/>
      </rPr>
      <t>目</t>
    </r>
  </si>
  <si>
    <t>柳湾村</t>
  </si>
  <si>
    <t>改造、新建软饼加工车间、功能间、原料储藏间共计700平方米，配套蒸箱、和面机、水电等必要的生产设施设备和生产原料。</t>
  </si>
  <si>
    <t>红土镇新型社区集中安置点木质工艺品基地建设项目</t>
  </si>
  <si>
    <t>红土镇</t>
  </si>
  <si>
    <t>新建厂房、库房共计 1500平方米；配套水电等基础设施及相关生产设施设备。</t>
  </si>
  <si>
    <t>印台区生猪养殖基地建设项目</t>
  </si>
  <si>
    <t>建设标准化生猪养殖基地497亩，其中王石凹苟村占地255亩，红土镇赵塔村72亩，印台办崖尧村170亩，包括建设育肥舍，技术用房、库房，锅炉房，配套排污、防疫、水、电以及必要的养殖设施设备。建成存栏7.2万头的标准化生猪养殖基地，其中王石凹苟村存栏3万头，印台崖尧村2.1万头，红土赵塔村2.1万头。</t>
  </si>
  <si>
    <t>周陵管委会</t>
  </si>
  <si>
    <t>产业兴村强镇示范行动项目</t>
  </si>
  <si>
    <t xml:space="preserve">
1、新栽标准化双矮苹果示范园300亩，包括购置种苗、肥料等生产资料，每亩1.5万元，小计450万元。2、新栽苹果园1000亩，带动全镇所有贫困户，发展苹果产业，每亩3000元，小计300万元。3、培育壮大村集体经济组织。 扶持东王村免烧砖厂建设60万元；扶持邵家沟村肉牛养殖基地建设50万元；扶持太和寺村大棚蔬菜基地建设及其他工程建设170万元。扶持金华山村肉羊养殖基地20万元。共计300万元。 3、对集体经济合作社和贫困户开展技能培训，小计50万元。</t>
  </si>
  <si>
    <t>（二）其他产业项目1个</t>
  </si>
  <si>
    <t>雨露计划</t>
  </si>
  <si>
    <t>区扶贫局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</si>
</sst>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2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0"/>
      <name val="Helv"/>
      <charset val="134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3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0" fillId="0" borderId="2" xfId="56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6" xfId="54"/>
    <cellStyle name="常规 4" xfId="55"/>
    <cellStyle name="常规 5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6" name="Text Box 5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7" name="Text Box 6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10" name="Text Box 15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11" name="Text Box 16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12" name="Text Box 2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13" name="Text Box 23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5" name="Text Box 3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7" name="Text Box 5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19" name="Text Box 7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20" name="Text Box 12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21" name="Text Box 13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22" name="Text Box 22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23" name="Text Box 23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5" name="Text Box 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6" name="Text Box 3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8" name="Text Box 5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29" name="Text Box 6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0" name="Text Box 11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1" name="Text Box 1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2" name="Text Box 15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3" name="Text Box 16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4" name="Text Box 22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66675</xdr:colOff>
      <xdr:row>13</xdr:row>
      <xdr:rowOff>219075</xdr:rowOff>
    </xdr:to>
    <xdr:sp>
      <xdr:nvSpPr>
        <xdr:cNvPr id="35" name="Text Box 23"/>
        <xdr:cNvSpPr txBox="1">
          <a:spLocks noChangeArrowheads="1"/>
        </xdr:cNvSpPr>
      </xdr:nvSpPr>
      <xdr:spPr>
        <a:xfrm>
          <a:off x="7791450" y="5324475"/>
          <a:ext cx="66675" cy="2190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85725</xdr:colOff>
      <xdr:row>13</xdr:row>
      <xdr:rowOff>257175</xdr:rowOff>
    </xdr:to>
    <xdr:sp>
      <xdr:nvSpPr>
        <xdr:cNvPr id="36" name="Text Box 2"/>
        <xdr:cNvSpPr txBox="1">
          <a:spLocks noChangeArrowheads="1"/>
        </xdr:cNvSpPr>
      </xdr:nvSpPr>
      <xdr:spPr>
        <a:xfrm>
          <a:off x="779145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  <xdr:twoCellAnchor editAs="oneCell">
    <xdr:from>
      <xdr:col>5</xdr:col>
      <xdr:colOff>666750</xdr:colOff>
      <xdr:row>13</xdr:row>
      <xdr:rowOff>0</xdr:rowOff>
    </xdr:from>
    <xdr:to>
      <xdr:col>5</xdr:col>
      <xdr:colOff>752475</xdr:colOff>
      <xdr:row>13</xdr:row>
      <xdr:rowOff>257175</xdr:rowOff>
    </xdr:to>
    <xdr:sp>
      <xdr:nvSpPr>
        <xdr:cNvPr id="38" name="Text Box 4"/>
        <xdr:cNvSpPr txBox="1">
          <a:spLocks noChangeArrowheads="1"/>
        </xdr:cNvSpPr>
      </xdr:nvSpPr>
      <xdr:spPr>
        <a:xfrm>
          <a:off x="7353300" y="5324475"/>
          <a:ext cx="85725" cy="257175"/>
        </a:xfrm>
        <a:prstGeom prst="rect">
          <a:avLst/>
        </a:prstGeom>
        <a:noFill/>
        <a:ln w="9525">
          <a:noFill/>
          <a:miter lim="800000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L87" sqref="L87"/>
    </sheetView>
  </sheetViews>
  <sheetFormatPr defaultColWidth="9" defaultRowHeight="13.5"/>
  <cols>
    <col min="1" max="1" width="3.625" style="2" customWidth="1"/>
    <col min="2" max="2" width="22.625" style="3" customWidth="1"/>
    <col min="3" max="3" width="10.375" style="2" customWidth="1"/>
    <col min="4" max="4" width="39.875" style="3" customWidth="1"/>
    <col min="5" max="5" width="11.25" style="3" customWidth="1"/>
    <col min="6" max="6" width="14.5" style="2" customWidth="1"/>
    <col min="7" max="7" width="13.125" style="3" customWidth="1"/>
    <col min="8" max="8" width="10.5" style="3" customWidth="1"/>
    <col min="9" max="9" width="7.25" style="3" customWidth="1"/>
    <col min="10" max="16384" width="9" style="3"/>
  </cols>
  <sheetData>
    <row r="1" ht="28.5" customHeight="1"/>
    <row r="2" ht="45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27" spans="1:9">
      <c r="A3" s="5"/>
      <c r="B3" s="5"/>
      <c r="C3" s="5"/>
      <c r="D3" s="5"/>
      <c r="E3" s="5"/>
      <c r="F3" s="5"/>
      <c r="G3" s="6" t="s">
        <v>1</v>
      </c>
      <c r="H3" s="6"/>
      <c r="I3" s="6"/>
    </row>
    <row r="4" s="1" customFormat="1" ht="32.25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/>
      <c r="H4" s="8" t="s">
        <v>8</v>
      </c>
      <c r="I4" s="8" t="s">
        <v>9</v>
      </c>
    </row>
    <row r="5" s="1" customFormat="1" ht="43.5" customHeight="1" spans="1:9">
      <c r="A5" s="7"/>
      <c r="B5" s="7"/>
      <c r="C5" s="7"/>
      <c r="D5" s="7"/>
      <c r="E5" s="7"/>
      <c r="F5" s="7" t="s">
        <v>10</v>
      </c>
      <c r="G5" s="7" t="s">
        <v>11</v>
      </c>
      <c r="H5" s="8"/>
      <c r="I5" s="8"/>
    </row>
    <row r="6" s="1" customFormat="1" ht="43.5" customHeight="1" spans="1:9">
      <c r="A6" s="7"/>
      <c r="B6" s="7" t="s">
        <v>12</v>
      </c>
      <c r="C6" s="7"/>
      <c r="D6" s="7"/>
      <c r="E6" s="9">
        <f>E7+E48</f>
        <v>6943.66</v>
      </c>
      <c r="F6" s="9">
        <f t="shared" ref="F6:G6" si="0">F7+F48</f>
        <v>80.89</v>
      </c>
      <c r="G6" s="9">
        <f t="shared" si="0"/>
        <v>6862.77</v>
      </c>
      <c r="H6" s="8"/>
      <c r="I6" s="8"/>
    </row>
    <row r="7" s="1" customFormat="1" ht="39.75" customHeight="1" spans="1:9">
      <c r="A7" s="7" t="s">
        <v>13</v>
      </c>
      <c r="B7" s="7"/>
      <c r="C7" s="7"/>
      <c r="D7" s="10"/>
      <c r="E7" s="11">
        <f>F7+G7</f>
        <v>1322.66</v>
      </c>
      <c r="F7" s="11">
        <f>F8+F19+F45</f>
        <v>80.89</v>
      </c>
      <c r="G7" s="11">
        <f>G8+G19+G45</f>
        <v>1241.77</v>
      </c>
      <c r="H7" s="8"/>
      <c r="I7" s="8"/>
    </row>
    <row r="8" s="1" customFormat="1" ht="28.5" customHeight="1" spans="1:9">
      <c r="A8" s="12" t="s">
        <v>14</v>
      </c>
      <c r="B8" s="13"/>
      <c r="C8" s="14"/>
      <c r="D8" s="10"/>
      <c r="E8" s="11">
        <f>F8+G8</f>
        <v>778.1</v>
      </c>
      <c r="F8" s="11">
        <f>SUM(F9:F18)</f>
        <v>0</v>
      </c>
      <c r="G8" s="11">
        <f>SUM(G9:G18)</f>
        <v>778.1</v>
      </c>
      <c r="H8" s="15"/>
      <c r="I8" s="8"/>
    </row>
    <row r="9" ht="26.25" customHeight="1" spans="1:9">
      <c r="A9" s="16">
        <v>1</v>
      </c>
      <c r="B9" s="17" t="s">
        <v>15</v>
      </c>
      <c r="C9" s="17" t="s">
        <v>16</v>
      </c>
      <c r="D9" s="17" t="s">
        <v>17</v>
      </c>
      <c r="E9" s="18">
        <f t="shared" ref="E9:E18" si="1">SUM(F9:G9)</f>
        <v>47.4</v>
      </c>
      <c r="F9" s="19">
        <v>0</v>
      </c>
      <c r="G9" s="20">
        <v>47.4</v>
      </c>
      <c r="H9" s="21" t="s">
        <v>18</v>
      </c>
      <c r="I9" s="37"/>
    </row>
    <row r="10" ht="26.25" customHeight="1" spans="1:9">
      <c r="A10" s="16">
        <v>2</v>
      </c>
      <c r="B10" s="17" t="s">
        <v>19</v>
      </c>
      <c r="C10" s="17" t="s">
        <v>20</v>
      </c>
      <c r="D10" s="17" t="s">
        <v>21</v>
      </c>
      <c r="E10" s="18">
        <f t="shared" si="1"/>
        <v>90.04</v>
      </c>
      <c r="F10" s="19">
        <v>0</v>
      </c>
      <c r="G10" s="20">
        <v>90.04</v>
      </c>
      <c r="H10" s="21" t="s">
        <v>18</v>
      </c>
      <c r="I10" s="37"/>
    </row>
    <row r="11" ht="26.25" customHeight="1" spans="1:9">
      <c r="A11" s="16">
        <v>3</v>
      </c>
      <c r="B11" s="17" t="s">
        <v>22</v>
      </c>
      <c r="C11" s="17" t="s">
        <v>23</v>
      </c>
      <c r="D11" s="17" t="s">
        <v>24</v>
      </c>
      <c r="E11" s="18">
        <f t="shared" si="1"/>
        <v>41.9</v>
      </c>
      <c r="F11" s="19">
        <v>0</v>
      </c>
      <c r="G11" s="20">
        <v>41.9</v>
      </c>
      <c r="H11" s="21" t="s">
        <v>18</v>
      </c>
      <c r="I11" s="37"/>
    </row>
    <row r="12" ht="26.25" customHeight="1" spans="1:9">
      <c r="A12" s="16">
        <v>4</v>
      </c>
      <c r="B12" s="17" t="s">
        <v>25</v>
      </c>
      <c r="C12" s="17" t="s">
        <v>26</v>
      </c>
      <c r="D12" s="17" t="s">
        <v>27</v>
      </c>
      <c r="E12" s="18">
        <f t="shared" si="1"/>
        <v>71.84</v>
      </c>
      <c r="F12" s="19">
        <v>0</v>
      </c>
      <c r="G12" s="20">
        <v>71.84</v>
      </c>
      <c r="H12" s="21" t="s">
        <v>18</v>
      </c>
      <c r="I12" s="37"/>
    </row>
    <row r="13" ht="26.25" customHeight="1" spans="1:9">
      <c r="A13" s="16">
        <v>5</v>
      </c>
      <c r="B13" s="17" t="s">
        <v>28</v>
      </c>
      <c r="C13" s="17" t="s">
        <v>29</v>
      </c>
      <c r="D13" s="17" t="s">
        <v>30</v>
      </c>
      <c r="E13" s="18">
        <f t="shared" si="1"/>
        <v>98.3</v>
      </c>
      <c r="F13" s="19">
        <v>0</v>
      </c>
      <c r="G13" s="20">
        <v>98.3</v>
      </c>
      <c r="H13" s="21" t="s">
        <v>18</v>
      </c>
      <c r="I13" s="37"/>
    </row>
    <row r="14" ht="27.75" customHeight="1" spans="1:9">
      <c r="A14" s="16">
        <v>6</v>
      </c>
      <c r="B14" s="17" t="s">
        <v>31</v>
      </c>
      <c r="C14" s="17" t="s">
        <v>32</v>
      </c>
      <c r="D14" s="17" t="s">
        <v>33</v>
      </c>
      <c r="E14" s="18">
        <f t="shared" si="1"/>
        <v>80.77</v>
      </c>
      <c r="F14" s="19">
        <v>0</v>
      </c>
      <c r="G14" s="22">
        <v>80.77</v>
      </c>
      <c r="H14" s="21" t="s">
        <v>18</v>
      </c>
      <c r="I14" s="26"/>
    </row>
    <row r="15" ht="27.75" customHeight="1" spans="1:9">
      <c r="A15" s="16">
        <v>7</v>
      </c>
      <c r="B15" s="17" t="s">
        <v>34</v>
      </c>
      <c r="C15" s="17" t="s">
        <v>26</v>
      </c>
      <c r="D15" s="17" t="s">
        <v>35</v>
      </c>
      <c r="E15" s="18">
        <f t="shared" si="1"/>
        <v>72.83</v>
      </c>
      <c r="F15" s="19">
        <v>0</v>
      </c>
      <c r="G15" s="22">
        <v>72.83</v>
      </c>
      <c r="H15" s="21" t="s">
        <v>18</v>
      </c>
      <c r="I15" s="26"/>
    </row>
    <row r="16" ht="27.75" customHeight="1" spans="1:9">
      <c r="A16" s="16">
        <v>8</v>
      </c>
      <c r="B16" s="17" t="s">
        <v>36</v>
      </c>
      <c r="C16" s="17" t="s">
        <v>37</v>
      </c>
      <c r="D16" s="17" t="s">
        <v>38</v>
      </c>
      <c r="E16" s="18">
        <f t="shared" si="1"/>
        <v>58.61</v>
      </c>
      <c r="F16" s="19">
        <v>0</v>
      </c>
      <c r="G16" s="22">
        <v>58.61</v>
      </c>
      <c r="H16" s="21" t="s">
        <v>18</v>
      </c>
      <c r="I16" s="26"/>
    </row>
    <row r="17" ht="27.75" customHeight="1" spans="1:9">
      <c r="A17" s="16">
        <v>9</v>
      </c>
      <c r="B17" s="17" t="s">
        <v>39</v>
      </c>
      <c r="C17" s="17" t="s">
        <v>40</v>
      </c>
      <c r="D17" s="17" t="s">
        <v>27</v>
      </c>
      <c r="E17" s="18">
        <f t="shared" si="1"/>
        <v>94.87</v>
      </c>
      <c r="F17" s="19">
        <v>0</v>
      </c>
      <c r="G17" s="22">
        <v>94.87</v>
      </c>
      <c r="H17" s="21" t="s">
        <v>18</v>
      </c>
      <c r="I17" s="26"/>
    </row>
    <row r="18" ht="27.75" customHeight="1" spans="1:9">
      <c r="A18" s="16">
        <v>10</v>
      </c>
      <c r="B18" s="17" t="s">
        <v>41</v>
      </c>
      <c r="C18" s="17" t="s">
        <v>42</v>
      </c>
      <c r="D18" s="17" t="s">
        <v>27</v>
      </c>
      <c r="E18" s="18">
        <f t="shared" si="1"/>
        <v>121.54</v>
      </c>
      <c r="F18" s="19">
        <v>0</v>
      </c>
      <c r="G18" s="22">
        <v>121.54</v>
      </c>
      <c r="H18" s="21" t="s">
        <v>18</v>
      </c>
      <c r="I18" s="26"/>
    </row>
    <row r="19" ht="33.75" customHeight="1" spans="1:9">
      <c r="A19" s="23" t="s">
        <v>43</v>
      </c>
      <c r="B19" s="24"/>
      <c r="C19" s="25"/>
      <c r="D19" s="26"/>
      <c r="E19" s="27">
        <f>F19+G19</f>
        <v>394.07</v>
      </c>
      <c r="F19" s="27">
        <v>0</v>
      </c>
      <c r="G19" s="27">
        <f>SUM(G20:G44)</f>
        <v>394.07</v>
      </c>
      <c r="H19" s="26"/>
      <c r="I19" s="26"/>
    </row>
    <row r="20" ht="24" spans="1:9">
      <c r="A20" s="17">
        <v>1</v>
      </c>
      <c r="B20" s="17" t="s">
        <v>44</v>
      </c>
      <c r="C20" s="17" t="s">
        <v>45</v>
      </c>
      <c r="D20" s="28" t="s">
        <v>46</v>
      </c>
      <c r="E20" s="27">
        <f>F20+G20</f>
        <v>9.81</v>
      </c>
      <c r="F20" s="22">
        <v>0</v>
      </c>
      <c r="G20" s="20">
        <v>9.81</v>
      </c>
      <c r="H20" s="29" t="s">
        <v>47</v>
      </c>
      <c r="I20" s="26"/>
    </row>
    <row r="21" ht="24" spans="1:9">
      <c r="A21" s="17">
        <v>2</v>
      </c>
      <c r="B21" s="17" t="s">
        <v>48</v>
      </c>
      <c r="C21" s="17" t="s">
        <v>49</v>
      </c>
      <c r="D21" s="28" t="s">
        <v>50</v>
      </c>
      <c r="E21" s="27">
        <f t="shared" ref="E21:E61" si="2">F21+G21</f>
        <v>6.91</v>
      </c>
      <c r="F21" s="22">
        <v>0</v>
      </c>
      <c r="G21" s="20">
        <v>6.91</v>
      </c>
      <c r="H21" s="29" t="s">
        <v>47</v>
      </c>
      <c r="I21" s="26"/>
    </row>
    <row r="22" ht="24" spans="1:9">
      <c r="A22" s="17">
        <v>3</v>
      </c>
      <c r="B22" s="17" t="s">
        <v>51</v>
      </c>
      <c r="C22" s="17" t="s">
        <v>52</v>
      </c>
      <c r="D22" s="28" t="s">
        <v>53</v>
      </c>
      <c r="E22" s="27">
        <f t="shared" si="2"/>
        <v>9.33</v>
      </c>
      <c r="F22" s="22">
        <v>0</v>
      </c>
      <c r="G22" s="20">
        <v>9.33</v>
      </c>
      <c r="H22" s="29" t="s">
        <v>47</v>
      </c>
      <c r="I22" s="26"/>
    </row>
    <row r="23" ht="24" spans="1:9">
      <c r="A23" s="17">
        <v>4</v>
      </c>
      <c r="B23" s="17" t="s">
        <v>54</v>
      </c>
      <c r="C23" s="17" t="s">
        <v>55</v>
      </c>
      <c r="D23" s="28" t="s">
        <v>56</v>
      </c>
      <c r="E23" s="27">
        <f t="shared" si="2"/>
        <v>16.84</v>
      </c>
      <c r="F23" s="22">
        <v>0</v>
      </c>
      <c r="G23" s="20">
        <v>16.84</v>
      </c>
      <c r="H23" s="29" t="s">
        <v>47</v>
      </c>
      <c r="I23" s="26"/>
    </row>
    <row r="24" ht="24" spans="1:9">
      <c r="A24" s="17">
        <v>5</v>
      </c>
      <c r="B24" s="17" t="s">
        <v>57</v>
      </c>
      <c r="C24" s="17" t="s">
        <v>16</v>
      </c>
      <c r="D24" s="28" t="s">
        <v>58</v>
      </c>
      <c r="E24" s="27">
        <f t="shared" si="2"/>
        <v>2.89</v>
      </c>
      <c r="F24" s="22">
        <v>0</v>
      </c>
      <c r="G24" s="20">
        <v>2.89</v>
      </c>
      <c r="H24" s="29" t="s">
        <v>47</v>
      </c>
      <c r="I24" s="26"/>
    </row>
    <row r="25" ht="24" spans="1:9">
      <c r="A25" s="17">
        <v>6</v>
      </c>
      <c r="B25" s="17" t="s">
        <v>59</v>
      </c>
      <c r="C25" s="17" t="s">
        <v>37</v>
      </c>
      <c r="D25" s="28" t="s">
        <v>60</v>
      </c>
      <c r="E25" s="27">
        <f t="shared" si="2"/>
        <v>11.8</v>
      </c>
      <c r="F25" s="22">
        <v>0</v>
      </c>
      <c r="G25" s="20">
        <v>11.8</v>
      </c>
      <c r="H25" s="29" t="s">
        <v>47</v>
      </c>
      <c r="I25" s="26"/>
    </row>
    <row r="26" ht="24" spans="1:9">
      <c r="A26" s="17">
        <v>7</v>
      </c>
      <c r="B26" s="17" t="s">
        <v>61</v>
      </c>
      <c r="C26" s="17" t="s">
        <v>62</v>
      </c>
      <c r="D26" s="28" t="s">
        <v>63</v>
      </c>
      <c r="E26" s="27">
        <f t="shared" si="2"/>
        <v>22.4</v>
      </c>
      <c r="F26" s="22">
        <v>0</v>
      </c>
      <c r="G26" s="20">
        <v>22.4</v>
      </c>
      <c r="H26" s="29" t="s">
        <v>47</v>
      </c>
      <c r="I26" s="26"/>
    </row>
    <row r="27" ht="24" spans="1:9">
      <c r="A27" s="17">
        <v>8</v>
      </c>
      <c r="B27" s="17" t="s">
        <v>64</v>
      </c>
      <c r="C27" s="17" t="s">
        <v>20</v>
      </c>
      <c r="D27" s="28" t="s">
        <v>65</v>
      </c>
      <c r="E27" s="27">
        <f t="shared" si="2"/>
        <v>33.39</v>
      </c>
      <c r="F27" s="22">
        <v>0</v>
      </c>
      <c r="G27" s="20">
        <v>33.39</v>
      </c>
      <c r="H27" s="29" t="s">
        <v>47</v>
      </c>
      <c r="I27" s="26"/>
    </row>
    <row r="28" ht="24" spans="1:9">
      <c r="A28" s="17">
        <v>9</v>
      </c>
      <c r="B28" s="17" t="s">
        <v>66</v>
      </c>
      <c r="C28" s="17" t="s">
        <v>67</v>
      </c>
      <c r="D28" s="28" t="s">
        <v>68</v>
      </c>
      <c r="E28" s="27">
        <f t="shared" si="2"/>
        <v>20.65</v>
      </c>
      <c r="F28" s="22">
        <v>0</v>
      </c>
      <c r="G28" s="20">
        <v>20.65</v>
      </c>
      <c r="H28" s="29" t="s">
        <v>47</v>
      </c>
      <c r="I28" s="26"/>
    </row>
    <row r="29" ht="24" spans="1:9">
      <c r="A29" s="17">
        <v>10</v>
      </c>
      <c r="B29" s="17" t="s">
        <v>69</v>
      </c>
      <c r="C29" s="17" t="s">
        <v>70</v>
      </c>
      <c r="D29" s="28" t="s">
        <v>71</v>
      </c>
      <c r="E29" s="27">
        <f t="shared" si="2"/>
        <v>9.78</v>
      </c>
      <c r="F29" s="22">
        <v>0</v>
      </c>
      <c r="G29" s="20">
        <v>9.78</v>
      </c>
      <c r="H29" s="29" t="s">
        <v>47</v>
      </c>
      <c r="I29" s="26"/>
    </row>
    <row r="30" ht="24" spans="1:9">
      <c r="A30" s="17">
        <v>11</v>
      </c>
      <c r="B30" s="17" t="s">
        <v>72</v>
      </c>
      <c r="C30" s="17" t="s">
        <v>73</v>
      </c>
      <c r="D30" s="28" t="s">
        <v>74</v>
      </c>
      <c r="E30" s="27">
        <f t="shared" si="2"/>
        <v>17.02</v>
      </c>
      <c r="F30" s="22">
        <v>0</v>
      </c>
      <c r="G30" s="20">
        <v>17.02</v>
      </c>
      <c r="H30" s="29" t="s">
        <v>47</v>
      </c>
      <c r="I30" s="26"/>
    </row>
    <row r="31" spans="1:9">
      <c r="A31" s="17">
        <v>12</v>
      </c>
      <c r="B31" s="17" t="s">
        <v>75</v>
      </c>
      <c r="C31" s="17" t="s">
        <v>76</v>
      </c>
      <c r="D31" s="28" t="s">
        <v>77</v>
      </c>
      <c r="E31" s="27">
        <f t="shared" si="2"/>
        <v>20.65</v>
      </c>
      <c r="F31" s="22">
        <v>0</v>
      </c>
      <c r="G31" s="20">
        <v>20.65</v>
      </c>
      <c r="H31" s="29" t="s">
        <v>47</v>
      </c>
      <c r="I31" s="26"/>
    </row>
    <row r="32" spans="1:9">
      <c r="A32" s="17">
        <v>13</v>
      </c>
      <c r="B32" s="17" t="s">
        <v>78</v>
      </c>
      <c r="C32" s="17" t="s">
        <v>79</v>
      </c>
      <c r="D32" s="28" t="s">
        <v>80</v>
      </c>
      <c r="E32" s="27">
        <f t="shared" si="2"/>
        <v>6.6</v>
      </c>
      <c r="F32" s="22">
        <v>0</v>
      </c>
      <c r="G32" s="20">
        <v>6.6</v>
      </c>
      <c r="H32" s="29" t="s">
        <v>47</v>
      </c>
      <c r="I32" s="26"/>
    </row>
    <row r="33" spans="1:9">
      <c r="A33" s="17">
        <v>14</v>
      </c>
      <c r="B33" s="17" t="s">
        <v>81</v>
      </c>
      <c r="C33" s="17" t="s">
        <v>40</v>
      </c>
      <c r="D33" s="28" t="s">
        <v>82</v>
      </c>
      <c r="E33" s="27">
        <f t="shared" si="2"/>
        <v>7.59</v>
      </c>
      <c r="F33" s="22">
        <v>0</v>
      </c>
      <c r="G33" s="20">
        <v>7.59</v>
      </c>
      <c r="H33" s="29" t="s">
        <v>47</v>
      </c>
      <c r="I33" s="26"/>
    </row>
    <row r="34" spans="1:9">
      <c r="A34" s="17">
        <v>15</v>
      </c>
      <c r="B34" s="17" t="s">
        <v>83</v>
      </c>
      <c r="C34" s="17" t="s">
        <v>84</v>
      </c>
      <c r="D34" s="28" t="s">
        <v>85</v>
      </c>
      <c r="E34" s="27">
        <f t="shared" si="2"/>
        <v>14.67</v>
      </c>
      <c r="F34" s="22">
        <v>0</v>
      </c>
      <c r="G34" s="20">
        <v>14.67</v>
      </c>
      <c r="H34" s="29" t="s">
        <v>47</v>
      </c>
      <c r="I34" s="26"/>
    </row>
    <row r="35" ht="24" spans="1:9">
      <c r="A35" s="17">
        <v>16</v>
      </c>
      <c r="B35" s="17" t="s">
        <v>86</v>
      </c>
      <c r="C35" s="17" t="s">
        <v>23</v>
      </c>
      <c r="D35" s="28" t="s">
        <v>87</v>
      </c>
      <c r="E35" s="27">
        <f t="shared" si="2"/>
        <v>11.8</v>
      </c>
      <c r="F35" s="22">
        <v>0</v>
      </c>
      <c r="G35" s="20">
        <v>11.8</v>
      </c>
      <c r="H35" s="29" t="s">
        <v>47</v>
      </c>
      <c r="I35" s="26"/>
    </row>
    <row r="36" spans="1:9">
      <c r="A36" s="17">
        <v>17</v>
      </c>
      <c r="B36" s="17" t="s">
        <v>88</v>
      </c>
      <c r="C36" s="17" t="s">
        <v>89</v>
      </c>
      <c r="D36" s="28" t="s">
        <v>90</v>
      </c>
      <c r="E36" s="27">
        <f t="shared" si="2"/>
        <v>4.39</v>
      </c>
      <c r="F36" s="22">
        <v>0</v>
      </c>
      <c r="G36" s="20">
        <v>4.39</v>
      </c>
      <c r="H36" s="29" t="s">
        <v>47</v>
      </c>
      <c r="I36" s="26"/>
    </row>
    <row r="37" spans="1:9">
      <c r="A37" s="17">
        <v>18</v>
      </c>
      <c r="B37" s="17" t="s">
        <v>91</v>
      </c>
      <c r="C37" s="17" t="s">
        <v>26</v>
      </c>
      <c r="D37" s="28" t="s">
        <v>92</v>
      </c>
      <c r="E37" s="27">
        <f t="shared" si="2"/>
        <v>12.47</v>
      </c>
      <c r="F37" s="22">
        <v>0</v>
      </c>
      <c r="G37" s="20">
        <v>12.47</v>
      </c>
      <c r="H37" s="29" t="s">
        <v>47</v>
      </c>
      <c r="I37" s="26"/>
    </row>
    <row r="38" ht="24" spans="1:9">
      <c r="A38" s="17">
        <v>19</v>
      </c>
      <c r="B38" s="17" t="s">
        <v>93</v>
      </c>
      <c r="C38" s="17" t="s">
        <v>94</v>
      </c>
      <c r="D38" s="28" t="s">
        <v>95</v>
      </c>
      <c r="E38" s="27">
        <f t="shared" si="2"/>
        <v>4.6</v>
      </c>
      <c r="F38" s="22">
        <v>0</v>
      </c>
      <c r="G38" s="20">
        <v>4.6</v>
      </c>
      <c r="H38" s="29" t="s">
        <v>47</v>
      </c>
      <c r="I38" s="26"/>
    </row>
    <row r="39" ht="24" spans="1:9">
      <c r="A39" s="17">
        <v>20</v>
      </c>
      <c r="B39" s="17" t="s">
        <v>96</v>
      </c>
      <c r="C39" s="17" t="s">
        <v>97</v>
      </c>
      <c r="D39" s="30" t="s">
        <v>98</v>
      </c>
      <c r="E39" s="27">
        <f t="shared" si="2"/>
        <v>30.99</v>
      </c>
      <c r="F39" s="22">
        <v>0</v>
      </c>
      <c r="G39" s="20">
        <v>30.99</v>
      </c>
      <c r="H39" s="29" t="s">
        <v>47</v>
      </c>
      <c r="I39" s="26"/>
    </row>
    <row r="40" ht="24" spans="1:9">
      <c r="A40" s="17">
        <v>21</v>
      </c>
      <c r="B40" s="17" t="s">
        <v>99</v>
      </c>
      <c r="C40" s="17" t="s">
        <v>55</v>
      </c>
      <c r="D40" s="28" t="s">
        <v>100</v>
      </c>
      <c r="E40" s="27">
        <f t="shared" si="2"/>
        <v>12.68</v>
      </c>
      <c r="F40" s="22">
        <v>0</v>
      </c>
      <c r="G40" s="20">
        <v>12.68</v>
      </c>
      <c r="H40" s="29" t="s">
        <v>101</v>
      </c>
      <c r="I40" s="26"/>
    </row>
    <row r="41" spans="1:9">
      <c r="A41" s="17">
        <v>22</v>
      </c>
      <c r="B41" s="17" t="s">
        <v>102</v>
      </c>
      <c r="C41" s="17" t="s">
        <v>103</v>
      </c>
      <c r="D41" s="28" t="s">
        <v>104</v>
      </c>
      <c r="E41" s="27">
        <f t="shared" si="2"/>
        <v>33.63</v>
      </c>
      <c r="F41" s="22">
        <v>0</v>
      </c>
      <c r="G41" s="20">
        <v>33.63</v>
      </c>
      <c r="H41" s="29" t="s">
        <v>101</v>
      </c>
      <c r="I41" s="26"/>
    </row>
    <row r="42" ht="29.25" customHeight="1" spans="1:9">
      <c r="A42" s="17">
        <v>23</v>
      </c>
      <c r="B42" s="17" t="s">
        <v>105</v>
      </c>
      <c r="C42" s="17" t="s">
        <v>106</v>
      </c>
      <c r="D42" s="28" t="s">
        <v>107</v>
      </c>
      <c r="E42" s="27">
        <f t="shared" si="2"/>
        <v>31.35</v>
      </c>
      <c r="F42" s="22">
        <v>0</v>
      </c>
      <c r="G42" s="20">
        <v>31.35</v>
      </c>
      <c r="H42" s="29" t="s">
        <v>101</v>
      </c>
      <c r="I42" s="26"/>
    </row>
    <row r="43" ht="24" spans="1:9">
      <c r="A43" s="17">
        <v>24</v>
      </c>
      <c r="B43" s="17" t="s">
        <v>108</v>
      </c>
      <c r="C43" s="17" t="s">
        <v>94</v>
      </c>
      <c r="D43" s="28" t="s">
        <v>109</v>
      </c>
      <c r="E43" s="27">
        <f t="shared" si="2"/>
        <v>11.17</v>
      </c>
      <c r="F43" s="22">
        <v>0</v>
      </c>
      <c r="G43" s="20">
        <v>11.17</v>
      </c>
      <c r="H43" s="29" t="s">
        <v>101</v>
      </c>
      <c r="I43" s="26"/>
    </row>
    <row r="44" ht="18.75" customHeight="1" spans="1:9">
      <c r="A44" s="17">
        <v>25</v>
      </c>
      <c r="B44" s="17" t="s">
        <v>110</v>
      </c>
      <c r="C44" s="17" t="s">
        <v>45</v>
      </c>
      <c r="D44" s="28" t="s">
        <v>111</v>
      </c>
      <c r="E44" s="27">
        <f t="shared" si="2"/>
        <v>30.66</v>
      </c>
      <c r="F44" s="22">
        <v>0</v>
      </c>
      <c r="G44" s="20">
        <v>30.66</v>
      </c>
      <c r="H44" s="29" t="s">
        <v>101</v>
      </c>
      <c r="I44" s="26"/>
    </row>
    <row r="45" ht="36.75" customHeight="1" spans="1:9">
      <c r="A45" s="23" t="s">
        <v>112</v>
      </c>
      <c r="B45" s="24"/>
      <c r="C45" s="25"/>
      <c r="D45" s="26"/>
      <c r="E45" s="27">
        <f t="shared" si="2"/>
        <v>150.49</v>
      </c>
      <c r="F45" s="27">
        <f>F46+F47</f>
        <v>80.89</v>
      </c>
      <c r="G45" s="27">
        <f>SUM(G46:G47)</f>
        <v>69.6</v>
      </c>
      <c r="H45" s="26"/>
      <c r="I45" s="26"/>
    </row>
    <row r="46" ht="27" customHeight="1" spans="1:9">
      <c r="A46" s="17">
        <v>1</v>
      </c>
      <c r="B46" s="31" t="s">
        <v>113</v>
      </c>
      <c r="C46" s="31" t="s">
        <v>16</v>
      </c>
      <c r="D46" s="28" t="s">
        <v>114</v>
      </c>
      <c r="E46" s="27">
        <f t="shared" si="2"/>
        <v>119.69</v>
      </c>
      <c r="F46" s="27">
        <v>80.89</v>
      </c>
      <c r="G46" s="27">
        <v>38.8</v>
      </c>
      <c r="H46" s="29" t="s">
        <v>115</v>
      </c>
      <c r="I46" s="26"/>
    </row>
    <row r="47" ht="27" customHeight="1" spans="1:9">
      <c r="A47" s="17">
        <v>2</v>
      </c>
      <c r="B47" s="31" t="s">
        <v>116</v>
      </c>
      <c r="C47" s="32" t="s">
        <v>117</v>
      </c>
      <c r="D47" s="28" t="s">
        <v>118</v>
      </c>
      <c r="E47" s="27">
        <f t="shared" si="2"/>
        <v>30.8</v>
      </c>
      <c r="F47" s="22">
        <v>0</v>
      </c>
      <c r="G47" s="27">
        <v>30.8</v>
      </c>
      <c r="H47" s="29" t="s">
        <v>115</v>
      </c>
      <c r="I47" s="26"/>
    </row>
    <row r="48" ht="22.5" customHeight="1" spans="1:9">
      <c r="A48" s="23" t="s">
        <v>119</v>
      </c>
      <c r="B48" s="24"/>
      <c r="C48" s="25"/>
      <c r="D48" s="26"/>
      <c r="E48" s="27">
        <f>E49+E60</f>
        <v>5621</v>
      </c>
      <c r="F48" s="27">
        <f t="shared" ref="F48:G48" si="3">F49+F60</f>
        <v>0</v>
      </c>
      <c r="G48" s="27">
        <f t="shared" si="3"/>
        <v>5621</v>
      </c>
      <c r="H48" s="26"/>
      <c r="I48" s="26"/>
    </row>
    <row r="49" ht="26.25" customHeight="1" spans="1:9">
      <c r="A49" s="23" t="s">
        <v>120</v>
      </c>
      <c r="B49" s="24"/>
      <c r="C49" s="25"/>
      <c r="D49" s="26"/>
      <c r="E49" s="27">
        <f t="shared" si="2"/>
        <v>5588</v>
      </c>
      <c r="F49" s="22">
        <v>0</v>
      </c>
      <c r="G49" s="27">
        <f>SUM(G50:G59)</f>
        <v>5588</v>
      </c>
      <c r="H49" s="26"/>
      <c r="I49" s="26"/>
    </row>
    <row r="50" ht="36" spans="1:9">
      <c r="A50" s="29">
        <v>1</v>
      </c>
      <c r="B50" s="33" t="s">
        <v>121</v>
      </c>
      <c r="C50" s="34" t="s">
        <v>55</v>
      </c>
      <c r="D50" s="35" t="s">
        <v>122</v>
      </c>
      <c r="E50" s="27">
        <f t="shared" si="2"/>
        <v>260</v>
      </c>
      <c r="F50" s="22">
        <v>0</v>
      </c>
      <c r="G50" s="20">
        <v>260</v>
      </c>
      <c r="H50" s="34" t="s">
        <v>101</v>
      </c>
      <c r="I50" s="26"/>
    </row>
    <row r="51" ht="43.5" customHeight="1" spans="1:9">
      <c r="A51" s="29">
        <v>2</v>
      </c>
      <c r="B51" s="33" t="s">
        <v>123</v>
      </c>
      <c r="C51" s="34" t="s">
        <v>124</v>
      </c>
      <c r="D51" s="35" t="s">
        <v>125</v>
      </c>
      <c r="E51" s="27">
        <f t="shared" si="2"/>
        <v>350</v>
      </c>
      <c r="F51" s="22">
        <v>0</v>
      </c>
      <c r="G51" s="20">
        <v>350</v>
      </c>
      <c r="H51" s="34" t="s">
        <v>101</v>
      </c>
      <c r="I51" s="26"/>
    </row>
    <row r="52" ht="115.5" customHeight="1" spans="1:9">
      <c r="A52" s="29">
        <v>3</v>
      </c>
      <c r="B52" s="33" t="s">
        <v>126</v>
      </c>
      <c r="C52" s="34" t="s">
        <v>16</v>
      </c>
      <c r="D52" s="35" t="s">
        <v>127</v>
      </c>
      <c r="E52" s="27">
        <f t="shared" si="2"/>
        <v>1980</v>
      </c>
      <c r="F52" s="22">
        <v>0</v>
      </c>
      <c r="G52" s="20">
        <v>1980</v>
      </c>
      <c r="H52" s="34" t="s">
        <v>101</v>
      </c>
      <c r="I52" s="26"/>
    </row>
    <row r="53" ht="42" customHeight="1" spans="1:9">
      <c r="A53" s="29">
        <v>4</v>
      </c>
      <c r="B53" s="33" t="s">
        <v>128</v>
      </c>
      <c r="C53" s="34" t="s">
        <v>26</v>
      </c>
      <c r="D53" s="35" t="s">
        <v>129</v>
      </c>
      <c r="E53" s="27">
        <f t="shared" si="2"/>
        <v>20</v>
      </c>
      <c r="F53" s="22">
        <v>0</v>
      </c>
      <c r="G53" s="20">
        <v>20</v>
      </c>
      <c r="H53" s="34" t="s">
        <v>101</v>
      </c>
      <c r="I53" s="26"/>
    </row>
    <row r="54" ht="44.25" customHeight="1" spans="1:9">
      <c r="A54" s="29">
        <v>5</v>
      </c>
      <c r="B54" s="33" t="s">
        <v>130</v>
      </c>
      <c r="C54" s="34" t="s">
        <v>131</v>
      </c>
      <c r="D54" s="35" t="s">
        <v>132</v>
      </c>
      <c r="E54" s="27">
        <f t="shared" si="2"/>
        <v>20</v>
      </c>
      <c r="F54" s="22">
        <v>0</v>
      </c>
      <c r="G54" s="20">
        <v>20</v>
      </c>
      <c r="H54" s="34" t="s">
        <v>101</v>
      </c>
      <c r="I54" s="26"/>
    </row>
    <row r="55" ht="49.5" customHeight="1" spans="1:9">
      <c r="A55" s="29">
        <v>6</v>
      </c>
      <c r="B55" s="33" t="s">
        <v>133</v>
      </c>
      <c r="C55" s="34" t="s">
        <v>40</v>
      </c>
      <c r="D55" s="35" t="s">
        <v>134</v>
      </c>
      <c r="E55" s="27">
        <f t="shared" si="2"/>
        <v>28</v>
      </c>
      <c r="F55" s="22">
        <v>0</v>
      </c>
      <c r="G55" s="20">
        <v>28</v>
      </c>
      <c r="H55" s="34" t="s">
        <v>101</v>
      </c>
      <c r="I55" s="26"/>
    </row>
    <row r="56" ht="44.25" customHeight="1" spans="1:9">
      <c r="A56" s="29">
        <v>7</v>
      </c>
      <c r="B56" s="36" t="s">
        <v>135</v>
      </c>
      <c r="C56" s="34" t="s">
        <v>136</v>
      </c>
      <c r="D56" s="35" t="s">
        <v>137</v>
      </c>
      <c r="E56" s="27">
        <f t="shared" si="2"/>
        <v>80</v>
      </c>
      <c r="F56" s="22">
        <v>0</v>
      </c>
      <c r="G56" s="20">
        <v>80</v>
      </c>
      <c r="H56" s="34" t="s">
        <v>101</v>
      </c>
      <c r="I56" s="26"/>
    </row>
    <row r="57" ht="30.75" customHeight="1" spans="1:9">
      <c r="A57" s="29">
        <v>8</v>
      </c>
      <c r="B57" s="34" t="s">
        <v>138</v>
      </c>
      <c r="C57" s="34" t="s">
        <v>139</v>
      </c>
      <c r="D57" s="28" t="s">
        <v>140</v>
      </c>
      <c r="E57" s="27">
        <f t="shared" si="2"/>
        <v>100</v>
      </c>
      <c r="F57" s="22">
        <v>0</v>
      </c>
      <c r="G57" s="20">
        <v>100</v>
      </c>
      <c r="H57" s="34" t="s">
        <v>101</v>
      </c>
      <c r="I57" s="26"/>
    </row>
    <row r="58" ht="93.75" customHeight="1" spans="1:9">
      <c r="A58" s="29">
        <v>9</v>
      </c>
      <c r="B58" s="33" t="s">
        <v>141</v>
      </c>
      <c r="C58" s="34" t="s">
        <v>16</v>
      </c>
      <c r="D58" s="35" t="s">
        <v>142</v>
      </c>
      <c r="E58" s="27">
        <f t="shared" si="2"/>
        <v>2000</v>
      </c>
      <c r="F58" s="22">
        <v>0</v>
      </c>
      <c r="G58" s="20">
        <v>2000</v>
      </c>
      <c r="H58" s="26" t="s">
        <v>143</v>
      </c>
      <c r="I58" s="26"/>
    </row>
    <row r="59" ht="142.5" customHeight="1" spans="1:9">
      <c r="A59" s="29">
        <v>10</v>
      </c>
      <c r="B59" s="33" t="s">
        <v>144</v>
      </c>
      <c r="C59" s="34" t="s">
        <v>139</v>
      </c>
      <c r="D59" s="35" t="s">
        <v>145</v>
      </c>
      <c r="E59" s="27">
        <f t="shared" si="2"/>
        <v>750</v>
      </c>
      <c r="F59" s="22">
        <v>0</v>
      </c>
      <c r="G59" s="20">
        <v>750</v>
      </c>
      <c r="H59" s="34" t="s">
        <v>101</v>
      </c>
      <c r="I59" s="26"/>
    </row>
    <row r="60" ht="27.75" customHeight="1" spans="1:9">
      <c r="A60" s="23" t="s">
        <v>146</v>
      </c>
      <c r="B60" s="24"/>
      <c r="C60" s="25"/>
      <c r="D60" s="26"/>
      <c r="E60" s="27">
        <f t="shared" si="2"/>
        <v>33</v>
      </c>
      <c r="F60" s="22">
        <v>0</v>
      </c>
      <c r="G60" s="27">
        <f>G61</f>
        <v>33</v>
      </c>
      <c r="H60" s="26"/>
      <c r="I60" s="26"/>
    </row>
    <row r="61" ht="29.25" customHeight="1" spans="1:9">
      <c r="A61" s="29">
        <v>1</v>
      </c>
      <c r="B61" s="33" t="s">
        <v>147</v>
      </c>
      <c r="C61" s="29"/>
      <c r="D61" s="26"/>
      <c r="E61" s="27">
        <f t="shared" si="2"/>
        <v>33</v>
      </c>
      <c r="F61" s="22">
        <v>0</v>
      </c>
      <c r="G61" s="22">
        <v>33</v>
      </c>
      <c r="H61" s="29" t="s">
        <v>148</v>
      </c>
      <c r="I61" s="26"/>
    </row>
  </sheetData>
  <mergeCells count="17">
    <mergeCell ref="A2:I2"/>
    <mergeCell ref="G3:I3"/>
    <mergeCell ref="F4:G4"/>
    <mergeCell ref="A7:C7"/>
    <mergeCell ref="A8:C8"/>
    <mergeCell ref="A19:C19"/>
    <mergeCell ref="A45:C45"/>
    <mergeCell ref="A48:C48"/>
    <mergeCell ref="A49:C49"/>
    <mergeCell ref="A60:C60"/>
    <mergeCell ref="A4:A5"/>
    <mergeCell ref="B4:B5"/>
    <mergeCell ref="C4:C5"/>
    <mergeCell ref="D4:D5"/>
    <mergeCell ref="E4:E5"/>
    <mergeCell ref="H4:H5"/>
    <mergeCell ref="I4:I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4" sqref="H34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办发73号附表　下达计划表2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2019-10-31T02:17:00Z</cp:lastPrinted>
  <dcterms:modified xsi:type="dcterms:W3CDTF">2019-11-07T03:02:56Z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