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2795" tabRatio="599" firstSheet="13" activeTab="13"/>
  </bookViews>
  <sheets>
    <sheet name="目录" sheetId="1" r:id="rId1"/>
    <sheet name="2017年铜川市印台区一般公共预算收入执行情况表" sheetId="2" r:id="rId2"/>
    <sheet name="2017年铜川市印台区一般公共预算支出执行情况表" sheetId="3" r:id="rId3"/>
    <sheet name="2017年铜川市印台区区本级一般公共预算收入执行情况表（功能分" sheetId="4" r:id="rId4"/>
    <sheet name="2017年铜川市印台区本级一般公共预算支出执行表（按经济分类）" sheetId="5" r:id="rId5"/>
    <sheet name="2017年铜川市印台区一般公共财政预算基本支出表(按功能)" sheetId="6" r:id="rId6"/>
    <sheet name="2017年区本级一般公共财政预算基本支出表（按经济）" sheetId="7" r:id="rId7"/>
    <sheet name="2018年铜川市印台区一般公共预算收入预算表" sheetId="8" r:id="rId8"/>
    <sheet name="2018年铜川市印台区一般公共支出预算表" sheetId="9" r:id="rId9"/>
    <sheet name="2018年铜川市印台区本级一般公共预算支出预算表（功能分类）" sheetId="10" r:id="rId10"/>
    <sheet name="2018年铜川市印台区本级一般公共预算支出预算表（经济分类）" sheetId="11" r:id="rId11"/>
    <sheet name="2018年铜川市印台区一般公共预算基本支出预算表（功能分类）" sheetId="12" r:id="rId12"/>
    <sheet name="2018年铜川市印台区一般公共预算基本支出预算表（经济分类）" sheetId="13" r:id="rId13"/>
    <sheet name="2018年铜川市印台区一般公共预算税收返还和转移支付支出预算表" sheetId="14" r:id="rId14"/>
    <sheet name="2018年铜川市印台区专项转移支付情况表" sheetId="15" r:id="rId15"/>
    <sheet name="2017年政府性基金收入表" sheetId="16" r:id="rId16"/>
    <sheet name="2017年政府性基金支出表" sheetId="17" r:id="rId17"/>
    <sheet name="2017年政府性基金转移支付决算表 " sheetId="18" r:id="rId18"/>
    <sheet name="2018年政府性基金收入预算表" sheetId="19" r:id="rId19"/>
    <sheet name="2018年政府性基金支出预算表" sheetId="20" r:id="rId20"/>
    <sheet name="2018年政府性基金转移支付预算表" sheetId="21" r:id="rId21"/>
    <sheet name="2017年国有资本经营收入表" sheetId="22" r:id="rId22"/>
    <sheet name="2017年国有资本经营支出表" sheetId="23" r:id="rId23"/>
    <sheet name="2018年国有资本经营预算收入预算表" sheetId="24" r:id="rId24"/>
    <sheet name="2018年国有资本经营预算支出预算表" sheetId="25" r:id="rId25"/>
    <sheet name="2018年国有资本经营专项转移支付预算表" sheetId="26" r:id="rId26"/>
    <sheet name="2017年社会保险基金收入预算" sheetId="27" r:id="rId27"/>
    <sheet name="2017年社会保险基金支出预算" sheetId="28" r:id="rId28"/>
    <sheet name="2018年社会保险基金收入预算表" sheetId="29" r:id="rId29"/>
    <sheet name="2018年社会保险基金支出预算表" sheetId="30" r:id="rId30"/>
    <sheet name="2017政府性一般债务限额和余额情况表" sheetId="31" r:id="rId31"/>
    <sheet name="2017政府性专项债务限额和余额情况表" sheetId="32" r:id="rId32"/>
    <sheet name="2017年政府性债务余额变动情况表" sheetId="33" r:id="rId33"/>
    <sheet name="2017年政府一般债务限额和余额预算表" sheetId="34" r:id="rId34"/>
    <sheet name="2017年年专项债务限额和余额情况表" sheetId="35" r:id="rId35"/>
  </sheets>
  <externalReferences>
    <externalReference r:id="rId36"/>
  </externalReferences>
  <definedNames>
    <definedName name="_6_其他" localSheetId="21">#REF!</definedName>
    <definedName name="_6_其他" localSheetId="22">#REF!</definedName>
    <definedName name="_6_其他" localSheetId="27">#REF!</definedName>
    <definedName name="_6_其他" localSheetId="15">#REF!</definedName>
    <definedName name="_6_其他" localSheetId="16">#REF!</definedName>
    <definedName name="_6_其他" localSheetId="17">#REF!</definedName>
    <definedName name="_6_其他" localSheetId="30">#REF!</definedName>
    <definedName name="_6_其他" localSheetId="31">#REF!</definedName>
    <definedName name="_6_其他" localSheetId="18">#REF!</definedName>
    <definedName name="_6_其他" localSheetId="19">#REF!</definedName>
    <definedName name="_6_其他">#REF!</definedName>
    <definedName name="_Order1" localSheetId="21">255</definedName>
    <definedName name="_Order1" localSheetId="22">255</definedName>
    <definedName name="_Order1" localSheetId="27">255</definedName>
    <definedName name="_Order1" localSheetId="15">255</definedName>
    <definedName name="_Order1" localSheetId="16">255</definedName>
    <definedName name="_Order1" localSheetId="17">255</definedName>
    <definedName name="_Order1" localSheetId="30">255</definedName>
    <definedName name="_Order1" localSheetId="31">255</definedName>
    <definedName name="_Order1" localSheetId="18">255</definedName>
    <definedName name="_Order1" localSheetId="19">255</definedName>
    <definedName name="_Order1">255</definedName>
    <definedName name="_Order2" localSheetId="21">255</definedName>
    <definedName name="_Order2" localSheetId="22">255</definedName>
    <definedName name="_Order2" localSheetId="27">255</definedName>
    <definedName name="_Order2" localSheetId="15">255</definedName>
    <definedName name="_Order2" localSheetId="16">255</definedName>
    <definedName name="_Order2" localSheetId="17">255</definedName>
    <definedName name="_Order2" localSheetId="30">255</definedName>
    <definedName name="_Order2" localSheetId="31">255</definedName>
    <definedName name="_Order2" localSheetId="18">255</definedName>
    <definedName name="_Order2" localSheetId="19">255</definedName>
    <definedName name="_Order2">255</definedName>
    <definedName name="__xlfn.COUNTIFS" localSheetId="21" hidden="1">#NAME?</definedName>
    <definedName name="__xlfn.COUNTIFS" localSheetId="22" hidden="1">#NAME?</definedName>
    <definedName name="__xlfn.COUNTIFS" localSheetId="27" hidden="1">#NAME?</definedName>
    <definedName name="__xlfn.COUNTIFS" localSheetId="15" hidden="1">#NAME?</definedName>
    <definedName name="__xlfn.COUNTIFS" localSheetId="16" hidden="1">#NAME?</definedName>
    <definedName name="__xlfn.COUNTIFS" localSheetId="17" hidden="1">#NAME?</definedName>
    <definedName name="__xlfn.COUNTIFS" localSheetId="30" hidden="1">#NAME?</definedName>
    <definedName name="__xlfn.COUNTIFS" localSheetId="31" hidden="1">#NAME?</definedName>
    <definedName name="__xlfn.COUNTIFS" localSheetId="18" hidden="1">#NAME?</definedName>
    <definedName name="__xlfn.COUNTIFS" localSheetId="19" hidden="1">#NAME?</definedName>
    <definedName name="__xlfn.COUNTIFS" hidden="1">#NAME?</definedName>
    <definedName name="__xlfn.SUMIFS" localSheetId="21" hidden="1">#NAME?</definedName>
    <definedName name="__xlfn.SUMIFS" localSheetId="22" hidden="1">#NAME?</definedName>
    <definedName name="__xlfn.SUMIFS" localSheetId="27" hidden="1">#NAME?</definedName>
    <definedName name="__xlfn.SUMIFS" localSheetId="15" hidden="1">#NAME?</definedName>
    <definedName name="__xlfn.SUMIFS" localSheetId="16" hidden="1">#NAME?</definedName>
    <definedName name="__xlfn.SUMIFS" localSheetId="17" hidden="1">#NAME?</definedName>
    <definedName name="__xlfn.SUMIFS" localSheetId="30" hidden="1">#NAME?</definedName>
    <definedName name="__xlfn.SUMIFS" localSheetId="31" hidden="1">#NAME?</definedName>
    <definedName name="__xlfn.SUMIFS" localSheetId="18" hidden="1">#NAME?</definedName>
    <definedName name="__xlfn.SUMIFS" localSheetId="19" hidden="1">#NAME?</definedName>
    <definedName name="__xlfn.SUMIFS" hidden="1">#NAME?</definedName>
    <definedName name="AccessDatabase" localSheetId="21">"D:\文_件\省长专项\2000省长专项审批.mdb"</definedName>
    <definedName name="AccessDatabase" localSheetId="22">"D:\文_件\省长专项\2000省长专项审批.mdb"</definedName>
    <definedName name="AccessDatabase" localSheetId="27">"D:\文_件\省长专项\2000省长专项审批.mdb"</definedName>
    <definedName name="AccessDatabase" localSheetId="15">"D:\文_件\省长专项\2000省长专项审批.mdb"</definedName>
    <definedName name="AccessDatabase" localSheetId="16">"D:\文_件\省长专项\2000省长专项审批.mdb"</definedName>
    <definedName name="AccessDatabase" localSheetId="17">"D:\文_件\省长专项\2000省长专项审批.mdb"</definedName>
    <definedName name="AccessDatabase" localSheetId="30">"D:\文_件\省长专项\2000省长专项审批.mdb"</definedName>
    <definedName name="AccessDatabase" localSheetId="31">"D:\文_件\省长专项\2000省长专项审批.mdb"</definedName>
    <definedName name="AccessDatabase" localSheetId="18">"D:\文_件\省长专项\2000省长专项审批.mdb"</definedName>
    <definedName name="AccessDatabase" localSheetId="19">"D:\文_件\省长专项\2000省长专项审批.mdb"</definedName>
    <definedName name="AccessDatabase">"D:\文_件\省长专项\2000省长专项审批.mdb"</definedName>
    <definedName name="Database">#REF!</definedName>
    <definedName name="_xlnm.Print_Area" localSheetId="21">#N/A</definedName>
    <definedName name="_xlnm.Print_Area" localSheetId="22">#N/A</definedName>
    <definedName name="_xlnm.Print_Area" localSheetId="27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30">#N/A</definedName>
    <definedName name="_xlnm.Print_Area" localSheetId="31">#N/A</definedName>
    <definedName name="_xlnm.Print_Area" localSheetId="18">#N/A</definedName>
    <definedName name="_xlnm.Print_Area" localSheetId="19">#N/A</definedName>
    <definedName name="_xlnm.Print_Area">#N/A</definedName>
    <definedName name="_xlnm.Print_Titles" localSheetId="21">#N/A</definedName>
    <definedName name="_xlnm.Print_Titles" localSheetId="22">#N/A</definedName>
    <definedName name="_xlnm.Print_Titles" localSheetId="27">#N/A</definedName>
    <definedName name="_xlnm.Print_Titles" localSheetId="15">#N/A</definedName>
    <definedName name="_xlnm.Print_Titles" localSheetId="16">#N/A</definedName>
    <definedName name="_xlnm.Print_Titles" localSheetId="17">#N/A</definedName>
    <definedName name="_xlnm.Print_Titles" localSheetId="30">#N/A</definedName>
    <definedName name="_xlnm.Print_Titles" localSheetId="31">#N/A</definedName>
    <definedName name="_xlnm.Print_Titles" localSheetId="18">#N/A</definedName>
    <definedName name="_xlnm.Print_Titles" localSheetId="19">#N/A</definedName>
    <definedName name="_xlnm.Print_Titles">#N/A</definedName>
    <definedName name="地区名称" localSheetId="21">#REF!</definedName>
    <definedName name="地区名称" localSheetId="22">#REF!</definedName>
    <definedName name="地区名称" localSheetId="27">#REF!</definedName>
    <definedName name="地区名称" localSheetId="15">#REF!</definedName>
    <definedName name="地区名称" localSheetId="16">#REF!</definedName>
    <definedName name="地区名称" localSheetId="17">#REF!</definedName>
    <definedName name="地区名称" localSheetId="30">#REF!</definedName>
    <definedName name="地区名称" localSheetId="31">#REF!</definedName>
    <definedName name="地区名称" localSheetId="18">#REF!</definedName>
    <definedName name="地区名称" localSheetId="19">#REF!</definedName>
    <definedName name="地区名称">#REF!</definedName>
    <definedName name="科目" localSheetId="21">[1]调用表!$B$3:$B$125</definedName>
    <definedName name="科目" localSheetId="22">[1]调用表!$B$3:$B$125</definedName>
    <definedName name="科目" localSheetId="27">[1]调用表!$B$3:$B$125</definedName>
    <definedName name="科目" localSheetId="15">[1]调用表!$B$3:$B$125</definedName>
    <definedName name="科目" localSheetId="16">[1]调用表!$B$3:$B$125</definedName>
    <definedName name="科目" localSheetId="17">[1]调用表!$B$3:$B$125</definedName>
    <definedName name="科目" localSheetId="30">[1]调用表!$B$3:$B$125</definedName>
    <definedName name="科目" localSheetId="31">[1]调用表!$B$3:$B$125</definedName>
    <definedName name="科目" localSheetId="18">[1]调用表!$B$3:$B$125</definedName>
    <definedName name="科目" localSheetId="19">[1]调用表!$B$3:$B$125</definedName>
    <definedName name="科目">[1]调用表!$B$3:$B$125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sz val="9"/>
            <rFont val="宋体"/>
            <charset val="134"/>
          </rPr>
          <t xml:space="preserve">赵珺:此项收入为中央和省级分享，市级预算不应该有此数字
</t>
        </r>
      </text>
    </comment>
  </commentList>
</comments>
</file>

<file path=xl/sharedStrings.xml><?xml version="1.0" encoding="utf-8"?>
<sst xmlns="http://schemas.openxmlformats.org/spreadsheetml/2006/main" count="1520">
  <si>
    <t>目    录</t>
  </si>
  <si>
    <t>一、一般公共预算报表</t>
  </si>
  <si>
    <t>是否空表</t>
  </si>
  <si>
    <t>公开空表理由</t>
  </si>
  <si>
    <t>1、2017年铜川市印台区一般公共预算收入执行情况表…………………………………（表一）</t>
  </si>
  <si>
    <t>否</t>
  </si>
  <si>
    <t>2、2017年铜川市印台区一般公共预算支出执行情况表…………………………………（表二）</t>
  </si>
  <si>
    <t>3、2017年铜川市印台区区本级一般公共预算收入执行情况表（功能分类）…………（表三）</t>
  </si>
  <si>
    <t>4、2017年铜川市印台区区本级一般公共预算支出执行情况表（经济分类）…………（表四）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</si>
  <si>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、2017年铜川市印台区区本级一般公共预算基本支出预算表（功能分类）…………（表五）</t>
    </r>
  </si>
  <si>
    <r>
      <rPr>
        <sz val="11"/>
        <rFont val="Times New Roman"/>
        <charset val="134"/>
      </rPr>
      <t>6</t>
    </r>
    <r>
      <rPr>
        <sz val="11"/>
        <rFont val="宋体"/>
        <charset val="134"/>
      </rPr>
      <t>、2017年铜川市印台区区本级一般公共预算基本支出预算表（经济分类）…………（表六）</t>
    </r>
  </si>
  <si>
    <t>7、2018年铜川市印台区一般公共预算收入预算表………………………………………（表七）</t>
  </si>
  <si>
    <t>8、2018年铜川市印台区一般公共预算支出预算表………………………………………（表八）</t>
  </si>
  <si>
    <t>9、2018年铜川市印台区区本级一般公共预算支出预算表（功能分类）………………………（表九）</t>
  </si>
  <si>
    <t>10、2018年铜川市印台区区本级一般公共预算支出预算表（经济分类）…………………… （表十）</t>
  </si>
  <si>
    <t>11、2018年铜川市印台区区本级一般公共预算基本支出预算表（功能分类）……… （表十一）</t>
  </si>
  <si>
    <t>12、2018年铜川市印台区区本级一般公共预算基本支出预算表（经济分类）……… （表十二）</t>
  </si>
  <si>
    <t>13、2018年铜川市印台区一般公共预算税收返还和转移支付支出预算表…………… （表十三）</t>
  </si>
  <si>
    <r>
      <rPr>
        <sz val="11"/>
        <rFont val="宋体"/>
        <charset val="134"/>
      </rPr>
      <t>14、2018年铜川市印台区专项转移支付支出情况表</t>
    </r>
    <r>
      <rPr>
        <sz val="11"/>
        <rFont val="Times New Roman"/>
        <charset val="134"/>
      </rPr>
      <t xml:space="preserve"> ……………………………………  </t>
    </r>
    <r>
      <rPr>
        <sz val="11"/>
        <rFont val="宋体"/>
        <charset val="134"/>
      </rPr>
      <t>（表十四）</t>
    </r>
  </si>
  <si>
    <t>二、政府性基金预算报表</t>
  </si>
  <si>
    <t>1、2017年铜川市印台区政府性基金收入执行情况表……………………………………（表十五）</t>
  </si>
  <si>
    <t>2、2017年铜川市印台区政府性基金支出执行情况表……………………………………（表十六）</t>
  </si>
  <si>
    <t>3、2017年铜川市印台区政府性基金转移支付决算表……………………………………（表十七）</t>
  </si>
  <si>
    <t>4、2018年铜川市印台区政府性基金收入执行预算表……………………………………（表十八）</t>
  </si>
  <si>
    <t>5、2018年铜川市印台区政府性基金支出执行预算表……………………………………（表十九）</t>
  </si>
  <si>
    <t>6、2018年铜川市印台区政府性基金转移支付预算表……………………………………（表二十）</t>
  </si>
  <si>
    <t>是</t>
  </si>
  <si>
    <t>本部门无政府性基金转移支付预算</t>
  </si>
  <si>
    <t>三、国有资本经营预算报表</t>
  </si>
  <si>
    <r>
      <t>1、</t>
    </r>
    <r>
      <rPr>
        <sz val="11"/>
        <rFont val="Times New Roman"/>
        <charset val="134"/>
      </rPr>
      <t>2017</t>
    </r>
    <r>
      <rPr>
        <sz val="11"/>
        <rFont val="宋体"/>
        <charset val="134"/>
      </rPr>
      <t>年铜川市印台区国有资本经营收入执行情况表</t>
    </r>
    <r>
      <rPr>
        <sz val="11"/>
        <rFont val="Times New Roman"/>
        <charset val="134"/>
      </rPr>
      <t xml:space="preserve">…………………………………………… </t>
    </r>
    <r>
      <rPr>
        <sz val="11"/>
        <rFont val="宋体"/>
        <charset val="134"/>
      </rPr>
      <t>（表二十一）</t>
    </r>
  </si>
  <si>
    <t>2、2017年铜川市印台区国有资本经营支出执行情况表……………………………………………（表二十二）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</si>
  <si>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、2018年铜川市印台区国有资本经营预算收入预算表…………………………………（表二十三）</t>
    </r>
  </si>
  <si>
    <t>本部门无国有资本经营预算收入预算</t>
  </si>
  <si>
    <r>
      <t>4</t>
    </r>
    <r>
      <rPr>
        <sz val="11"/>
        <rFont val="宋体"/>
        <charset val="134"/>
      </rPr>
      <t>、2018年铜川市印台区国有资本经营预算支出预算表…………………………………（表二十四）</t>
    </r>
  </si>
  <si>
    <t>本部门无国有资本经营预算支出预算</t>
  </si>
  <si>
    <r>
      <rPr>
        <sz val="11"/>
        <rFont val="Times New Roman"/>
        <charset val="134"/>
      </rPr>
      <t>5</t>
    </r>
    <r>
      <rPr>
        <sz val="11"/>
        <rFont val="宋体"/>
        <charset val="134"/>
      </rPr>
      <t>、2018年铜川市印台区国有资本经营专项转移支付预算表……………………………（表二十五）</t>
    </r>
  </si>
  <si>
    <t>本部门无国有资本经营专项转移支付预算</t>
  </si>
  <si>
    <t>四、社会保险基金预算报表</t>
  </si>
  <si>
    <t>1、2017年铜川市印台区社会保险基金预算收入执行情况表………………………………………（表二十六）</t>
  </si>
  <si>
    <t>2、2017年铜川市印台区社会保险基金预算支出执行情况表………………………………………（表二十七）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</si>
  <si>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年铜川市印台区社会保险基金收入预算表</t>
    </r>
    <r>
      <rPr>
        <sz val="11"/>
        <rFont val="Times New Roman"/>
        <charset val="134"/>
      </rPr>
      <t xml:space="preserve">……………………………………… </t>
    </r>
    <r>
      <rPr>
        <sz val="11"/>
        <rFont val="宋体"/>
        <charset val="134"/>
      </rPr>
      <t>（表二十八）</t>
    </r>
  </si>
  <si>
    <t>4、2018年铜川市印台区社会保险基金支出预算表………………………………………（表二十九）</t>
  </si>
  <si>
    <t>五、政府性债务报表</t>
  </si>
  <si>
    <t>1、2017年底铜川市印台区政府性一般债务限额和余额情况表…………………………（表三十）</t>
  </si>
  <si>
    <t>2、2017年底铜川市印台区政府性专项债务限额和余额情况表…………………………（表三十一）</t>
  </si>
  <si>
    <t>3、2017年铜川市印台区政府性债务限额及余额情况表…………………………………（表三十二）</t>
  </si>
  <si>
    <t>4、2017年铜川市印台区政府性一般债务限额和余额情况表……………………………（表三十三）</t>
  </si>
  <si>
    <t>5、2017年铜川市印台区政府性专项债务限额和余额情况表……………………………（表三十四）</t>
  </si>
  <si>
    <r>
      <rPr>
        <b/>
        <sz val="12"/>
        <rFont val="宋体"/>
        <charset val="134"/>
      </rPr>
      <t>附表</t>
    </r>
    <r>
      <rPr>
        <b/>
        <sz val="12"/>
        <rFont val="Times New Roman"/>
        <charset val="134"/>
      </rPr>
      <t>1</t>
    </r>
  </si>
  <si>
    <r>
      <rPr>
        <sz val="18"/>
        <rFont val="Times New Roman"/>
        <charset val="134"/>
      </rPr>
      <t>2017</t>
    </r>
    <r>
      <rPr>
        <sz val="18"/>
        <rFont val="方正小标宋简体"/>
        <charset val="134"/>
      </rPr>
      <t>年铜川市印台区一般公共预算收入执行情况表</t>
    </r>
  </si>
  <si>
    <t>单位：万元</t>
  </si>
  <si>
    <t>项目</t>
  </si>
  <si>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           </t>
    </r>
    <r>
      <rPr>
        <b/>
        <sz val="11"/>
        <rFont val="宋体"/>
        <charset val="134"/>
      </rPr>
      <t>预算数</t>
    </r>
  </si>
  <si>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               </t>
    </r>
    <r>
      <rPr>
        <b/>
        <sz val="11"/>
        <rFont val="宋体"/>
        <charset val="134"/>
      </rPr>
      <t>执行数</t>
    </r>
  </si>
  <si>
    <r>
      <rPr>
        <b/>
        <sz val="11"/>
        <rFont val="Times New Roman"/>
        <charset val="134"/>
      </rPr>
      <t>2017</t>
    </r>
    <r>
      <rPr>
        <b/>
        <sz val="11"/>
        <rFont val="方正新书宋简体"/>
        <charset val="134"/>
      </rPr>
      <t>年执行数占预算</t>
    </r>
    <r>
      <rPr>
        <b/>
        <sz val="11"/>
        <rFont val="Times New Roman"/>
        <charset val="134"/>
      </rPr>
      <t>%</t>
    </r>
  </si>
  <si>
    <t>完成数为预算数％</t>
  </si>
  <si>
    <t>一、各项税收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</si>
  <si>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增值税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</si>
  <si>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营业税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</si>
  <si>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</si>
  <si>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</si>
  <si>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</si>
  <si>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城市维护建设税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</si>
  <si>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</si>
  <si>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</si>
  <si>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</si>
  <si>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</si>
  <si>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车船税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</si>
  <si>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</si>
  <si>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契税</t>
    </r>
  </si>
  <si>
    <t>二、非税收入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</si>
  <si>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专项收入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</si>
  <si>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行政事业性收费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</si>
  <si>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罚没收入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</si>
  <si>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国有资本经营收入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</si>
  <si>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国有资源（资产）有偿使用收入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</si>
  <si>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政府性住房基金收入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</si>
  <si>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其他收入</t>
    </r>
  </si>
  <si>
    <t>一般预算收入合计</t>
  </si>
  <si>
    <r>
      <rPr>
        <b/>
        <sz val="10"/>
        <rFont val="宋体"/>
        <charset val="134"/>
      </rPr>
      <t>同口径增长</t>
    </r>
    <r>
      <rPr>
        <b/>
        <sz val="10"/>
        <rFont val="Times New Roman"/>
        <charset val="134"/>
      </rPr>
      <t>11.2%</t>
    </r>
  </si>
  <si>
    <t xml:space="preserve"> </t>
  </si>
  <si>
    <r>
      <rPr>
        <b/>
        <sz val="12"/>
        <rFont val="宋体"/>
        <charset val="134"/>
      </rPr>
      <t>附表</t>
    </r>
    <r>
      <rPr>
        <b/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</si>
  <si>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2017</t>
    </r>
    <r>
      <rPr>
        <sz val="18"/>
        <rFont val="方正小标宋简体"/>
        <charset val="134"/>
      </rPr>
      <t>年铜川市印台区一般公共预算支出执行情况表</t>
    </r>
  </si>
  <si>
    <r>
      <rPr>
        <b/>
        <sz val="11"/>
        <rFont val="宋体"/>
        <charset val="134"/>
      </rPr>
      <t>项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 xml:space="preserve"> 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</si>
  <si>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charset val="134"/>
      </rPr>
      <t>2016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决算数</t>
    </r>
  </si>
  <si>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执行数</t>
    </r>
  </si>
  <si>
    <r>
      <rPr>
        <b/>
        <sz val="11"/>
        <rFont val="Times New Roman"/>
        <charset val="134"/>
      </rPr>
      <t>2017</t>
    </r>
    <r>
      <rPr>
        <b/>
        <sz val="11"/>
        <rFont val="方正新书宋简体"/>
        <charset val="134"/>
      </rPr>
      <t>年执行数比</t>
    </r>
    <r>
      <rPr>
        <b/>
        <sz val="11"/>
        <rFont val="Times New Roman"/>
        <charset val="134"/>
      </rPr>
      <t>2016</t>
    </r>
    <r>
      <rPr>
        <b/>
        <sz val="11"/>
        <rFont val="方正新书宋简体"/>
        <charset val="134"/>
      </rPr>
      <t>年</t>
    </r>
    <r>
      <rPr>
        <b/>
        <sz val="11"/>
        <rFont val="Times New Roman"/>
        <charset val="134"/>
      </rPr>
      <t xml:space="preserve">            </t>
    </r>
    <r>
      <rPr>
        <b/>
        <sz val="11"/>
        <rFont val="方正新书宋简体"/>
        <charset val="134"/>
      </rPr>
      <t>决算数</t>
    </r>
  </si>
  <si>
    <r>
      <rPr>
        <b/>
        <sz val="11"/>
        <rFont val="宋体"/>
        <charset val="134"/>
      </rPr>
      <t>备</t>
    </r>
    <r>
      <rPr>
        <b/>
        <sz val="11"/>
        <rFont val="Times New Roman"/>
        <charset val="134"/>
      </rPr>
      <t xml:space="preserve">      </t>
    </r>
    <r>
      <rPr>
        <b/>
        <sz val="11"/>
        <rFont val="方正新书宋简体"/>
        <charset val="134"/>
      </rPr>
      <t>注</t>
    </r>
  </si>
  <si>
    <r>
      <rPr>
        <b/>
        <sz val="11"/>
        <rFont val="宋体"/>
        <charset val="134"/>
      </rPr>
      <t>±</t>
    </r>
    <r>
      <rPr>
        <b/>
        <sz val="11"/>
        <rFont val="方正新书宋简体"/>
        <charset val="134"/>
      </rPr>
      <t>额</t>
    </r>
  </si>
  <si>
    <r>
      <rPr>
        <b/>
        <sz val="11"/>
        <rFont val="宋体"/>
        <charset val="134"/>
      </rPr>
      <t>±</t>
    </r>
    <r>
      <rPr>
        <b/>
        <sz val="11"/>
        <rFont val="Times New Roman"/>
        <charset val="134"/>
      </rPr>
      <t>%</t>
    </r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</si>
  <si>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</si>
  <si>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</si>
  <si>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</si>
  <si>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</si>
  <si>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</si>
  <si>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</si>
  <si>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</si>
  <si>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</si>
  <si>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</si>
  <si>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</si>
  <si>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</si>
  <si>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</si>
  <si>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</si>
  <si>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</si>
  <si>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</si>
  <si>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</si>
  <si>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</si>
  <si>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十八、预备费</t>
  </si>
  <si>
    <t>十九、其他支出</t>
  </si>
  <si>
    <t>二十、债务付息支出</t>
  </si>
  <si>
    <t>二十一、债务发行费用支出</t>
  </si>
  <si>
    <t>一般公共预算支出合计</t>
  </si>
  <si>
    <t>附表3</t>
  </si>
  <si>
    <r>
      <t>2017</t>
    </r>
    <r>
      <rPr>
        <b/>
        <sz val="20"/>
        <rFont val="宋体"/>
        <charset val="134"/>
      </rPr>
      <t>年铜川市印台区区本级一般公共预算支出执行情况表           （按功能分类）</t>
    </r>
  </si>
  <si>
    <t>项   目</t>
  </si>
  <si>
    <t>2017执行数</t>
  </si>
  <si>
    <t xml:space="preserve">  一般公共服务支出</t>
  </si>
  <si>
    <t xml:space="preserve">    人大事务</t>
  </si>
  <si>
    <t xml:space="preserve">      行政运行</t>
  </si>
  <si>
    <t xml:space="preserve">    政协事务</t>
  </si>
  <si>
    <t xml:space="preserve">      政协会议</t>
  </si>
  <si>
    <t xml:space="preserve">    政府办公厅(室)及相关机构事务</t>
  </si>
  <si>
    <t xml:space="preserve">      一般行政管理事务</t>
  </si>
  <si>
    <t xml:space="preserve">      专项业务活动</t>
  </si>
  <si>
    <t xml:space="preserve">      法制建设</t>
  </si>
  <si>
    <t xml:space="preserve">      信访事务</t>
  </si>
  <si>
    <t xml:space="preserve">      事业运行</t>
  </si>
  <si>
    <t xml:space="preserve">      其他政府办公厅(室)及相关机构事务支出</t>
  </si>
  <si>
    <t xml:space="preserve">    发展与改革事务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</si>
  <si>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</si>
  <si>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</si>
  <si>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</si>
  <si>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</si>
  <si>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</si>
  <si>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</si>
  <si>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</si>
  <si>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</si>
  <si>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</si>
  <si>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</si>
  <si>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</si>
  <si>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其他审计事务支出</t>
  </si>
  <si>
    <t xml:space="preserve">    人力资源事务</t>
  </si>
  <si>
    <t xml:space="preserve">      其他人力资源事务支出</t>
  </si>
  <si>
    <t xml:space="preserve">    纪检监察事务</t>
  </si>
  <si>
    <t xml:space="preserve">    商贸事务</t>
  </si>
  <si>
    <t xml:space="preserve">      招商引资</t>
  </si>
  <si>
    <t xml:space="preserve">      其他商贸事务支出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</si>
  <si>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</si>
  <si>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</si>
  <si>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</si>
  <si>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</si>
  <si>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</si>
  <si>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</si>
  <si>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质量技术监督行政执法及业务管理</t>
  </si>
  <si>
    <t xml:space="preserve">      认证认可监督管理</t>
  </si>
  <si>
    <t xml:space="preserve">    档案事务</t>
  </si>
  <si>
    <t xml:space="preserve">      档案馆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</si>
  <si>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</si>
  <si>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</si>
  <si>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</si>
  <si>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</si>
  <si>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</si>
  <si>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</si>
  <si>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</si>
  <si>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</si>
  <si>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</si>
  <si>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</si>
  <si>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其他共产党事务支出</t>
  </si>
  <si>
    <t xml:space="preserve">    其他一般公共服务支出(款)</t>
  </si>
  <si>
    <t xml:space="preserve">      其他一般公共服务支出(项)</t>
  </si>
  <si>
    <t xml:space="preserve">  公共安全支出</t>
  </si>
  <si>
    <t xml:space="preserve">    公安</t>
  </si>
  <si>
    <t xml:space="preserve">      治安管理</t>
  </si>
  <si>
    <t xml:space="preserve">      禁毒管理</t>
  </si>
  <si>
    <t xml:space="preserve">      道路交通管理</t>
  </si>
  <si>
    <t xml:space="preserve">      其他公安支出</t>
  </si>
  <si>
    <t xml:space="preserve">    检察</t>
  </si>
  <si>
    <t xml:space="preserve">      其他检察支出</t>
  </si>
  <si>
    <t xml:space="preserve">    法院</t>
  </si>
  <si>
    <t xml:space="preserve">      其他法院支出</t>
  </si>
  <si>
    <t xml:space="preserve">    司法</t>
  </si>
  <si>
    <t xml:space="preserve">      法律援助</t>
  </si>
  <si>
    <t xml:space="preserve">      其他司法支出</t>
  </si>
  <si>
    <t xml:space="preserve">      其他公共安全支出(项)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</si>
  <si>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</si>
  <si>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</si>
  <si>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</si>
  <si>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</si>
  <si>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</si>
  <si>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</si>
  <si>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</si>
  <si>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</si>
  <si>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</si>
  <si>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</si>
  <si>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</si>
  <si>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中专教育</t>
  </si>
  <si>
    <t xml:space="preserve">      职业高中教育</t>
  </si>
  <si>
    <t xml:space="preserve">      其他职业教育支出</t>
  </si>
  <si>
    <t xml:space="preserve">    进修及培训</t>
  </si>
  <si>
    <t xml:space="preserve">      干部教育</t>
  </si>
  <si>
    <t xml:space="preserve">      培训支出</t>
  </si>
  <si>
    <t xml:space="preserve">      其他进修及培训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</si>
  <si>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</si>
  <si>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</si>
  <si>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</si>
  <si>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</si>
  <si>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</si>
  <si>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</si>
  <si>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</si>
  <si>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科学技术普及</t>
  </si>
  <si>
    <t xml:space="preserve">      其他科学技术普及支出</t>
  </si>
  <si>
    <t xml:space="preserve">  文化体育与传媒支出</t>
  </si>
  <si>
    <t xml:space="preserve">    文化</t>
  </si>
  <si>
    <t xml:space="preserve">      图书馆</t>
  </si>
  <si>
    <t xml:space="preserve">      群众文化</t>
  </si>
  <si>
    <t xml:space="preserve">      文化创作与保护</t>
  </si>
  <si>
    <t xml:space="preserve">      其他文化支出</t>
  </si>
  <si>
    <t xml:space="preserve">    文物</t>
  </si>
  <si>
    <t xml:space="preserve">      文物保护</t>
  </si>
  <si>
    <t xml:space="preserve">      其他文物支出</t>
  </si>
  <si>
    <t xml:space="preserve">    体育</t>
  </si>
  <si>
    <t xml:space="preserve">      体育场馆</t>
  </si>
  <si>
    <t xml:space="preserve">      群众体育</t>
  </si>
  <si>
    <t xml:space="preserve">    新闻出版广播影视</t>
  </si>
  <si>
    <t xml:space="preserve">      电视</t>
  </si>
  <si>
    <t xml:space="preserve">      电影</t>
  </si>
  <si>
    <t xml:space="preserve">      其他新闻出版广播影视支出</t>
  </si>
  <si>
    <t xml:space="preserve">    其他文化体育与传媒支出(款)</t>
  </si>
  <si>
    <t xml:space="preserve">      文化产业发展专项支出</t>
  </si>
  <si>
    <t xml:space="preserve">      其他文化体育与传媒支出(项)</t>
  </si>
  <si>
    <t xml:space="preserve">  社会保障和就业支出</t>
  </si>
  <si>
    <t xml:space="preserve">    人力资源和社会保障管理事务</t>
  </si>
  <si>
    <t xml:space="preserve">      就业管理事务</t>
  </si>
  <si>
    <t xml:space="preserve">      社会保险经办机构</t>
  </si>
  <si>
    <t xml:space="preserve">    民政管理事务</t>
  </si>
  <si>
    <t xml:space="preserve">      老龄事务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</si>
  <si>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</si>
  <si>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</si>
  <si>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</si>
  <si>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就业补助</t>
  </si>
  <si>
    <t xml:space="preserve">      就业创业服务补贴</t>
  </si>
  <si>
    <t xml:space="preserve">      其他就业补助支出</t>
  </si>
  <si>
    <t xml:space="preserve">    抚恤</t>
  </si>
  <si>
    <t xml:space="preserve">      义务兵优待</t>
  </si>
  <si>
    <t xml:space="preserve">      其他优抚支出</t>
  </si>
  <si>
    <t xml:space="preserve">    退役安置</t>
  </si>
  <si>
    <t xml:space="preserve">      退伍士兵安置</t>
  </si>
  <si>
    <t xml:space="preserve">    社会福利</t>
  </si>
  <si>
    <t xml:space="preserve">      儿童福利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</si>
  <si>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</si>
  <si>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</si>
  <si>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</si>
  <si>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</si>
  <si>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</si>
  <si>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</si>
  <si>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</si>
  <si>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地方自然灾害生活补助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</si>
  <si>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</si>
  <si>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</si>
  <si>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</si>
  <si>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</si>
  <si>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</si>
  <si>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</si>
  <si>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</si>
  <si>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</si>
  <si>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</si>
  <si>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</si>
  <si>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</si>
  <si>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</si>
  <si>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</si>
  <si>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财政对生育保险基金的补助</t>
  </si>
  <si>
    <t xml:space="preserve">    其他社会保障和就业支出(款)</t>
  </si>
  <si>
    <t xml:space="preserve">      其他社会保障和就业支出(项)</t>
  </si>
  <si>
    <t xml:space="preserve">  医疗卫生与计划生育支出</t>
  </si>
  <si>
    <t xml:space="preserve">    医疗卫生与计划生育管理事务</t>
  </si>
  <si>
    <t xml:space="preserve">      机关服务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</si>
  <si>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</si>
  <si>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</si>
  <si>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</si>
  <si>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</si>
  <si>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</si>
  <si>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</si>
  <si>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</si>
  <si>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</si>
  <si>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</si>
  <si>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</si>
  <si>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</si>
  <si>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</si>
  <si>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</si>
  <si>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中医药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</si>
  <si>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</si>
  <si>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</si>
  <si>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</si>
  <si>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</si>
  <si>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食品和药品监督管理事务</t>
  </si>
  <si>
    <t xml:space="preserve">      药品事务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</si>
  <si>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</si>
  <si>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</si>
  <si>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</si>
  <si>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事业单位医疗</t>
  </si>
  <si>
    <t xml:space="preserve">      其他行政事业单位医疗支出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</si>
  <si>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</si>
  <si>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</si>
  <si>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</si>
  <si>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</si>
  <si>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</si>
  <si>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</si>
  <si>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</si>
  <si>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</si>
  <si>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</si>
  <si>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</si>
  <si>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</si>
  <si>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</si>
  <si>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</si>
  <si>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大气</t>
  </si>
  <si>
    <t xml:space="preserve">      水体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</si>
  <si>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</si>
  <si>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</si>
  <si>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</si>
  <si>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</si>
  <si>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天然林保护</t>
  </si>
  <si>
    <t xml:space="preserve">      政策性社会性支出补助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</si>
  <si>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</si>
  <si>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</si>
  <si>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</si>
  <si>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退耕还林工程建设</t>
  </si>
  <si>
    <t xml:space="preserve">    能源节约利用(款)</t>
  </si>
  <si>
    <t xml:space="preserve">      能源节能利用(项)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</si>
  <si>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</si>
  <si>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</si>
  <si>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</si>
  <si>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</si>
  <si>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</si>
  <si>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市政公用行业市场监管</t>
  </si>
  <si>
    <t xml:space="preserve">      住宅建设与房地产市场监管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</si>
  <si>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</si>
  <si>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</si>
  <si>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</si>
  <si>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</si>
  <si>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</si>
  <si>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</si>
  <si>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</si>
  <si>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</si>
  <si>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</si>
  <si>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</si>
  <si>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</si>
  <si>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</si>
  <si>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</si>
  <si>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</si>
  <si>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</si>
  <si>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农业行业业务管理</t>
  </si>
  <si>
    <t xml:space="preserve">      农业生产支持补贴</t>
  </si>
  <si>
    <t xml:space="preserve">      农业组织化与产业化经营</t>
  </si>
  <si>
    <t xml:space="preserve">      农村道路建设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</si>
  <si>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</si>
  <si>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</si>
  <si>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</si>
  <si>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</si>
  <si>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</si>
  <si>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森林资源管理</t>
  </si>
  <si>
    <t xml:space="preserve">      森林生态效益补偿</t>
  </si>
  <si>
    <t xml:space="preserve">      林业执法与监督</t>
  </si>
  <si>
    <t xml:space="preserve">      林业工程与项目管理</t>
  </si>
  <si>
    <t xml:space="preserve">      林业产业化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</si>
  <si>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</si>
  <si>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</si>
  <si>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</si>
  <si>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</si>
  <si>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</si>
  <si>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水资源节约管理与保护</t>
  </si>
  <si>
    <t xml:space="preserve">      防汛</t>
  </si>
  <si>
    <t xml:space="preserve">      抗旱</t>
  </si>
  <si>
    <t xml:space="preserve">      农田水利</t>
  </si>
  <si>
    <t xml:space="preserve">      江河湖库水系综合整治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</si>
  <si>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</si>
  <si>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</si>
  <si>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</si>
  <si>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</si>
  <si>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</si>
  <si>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扶贫贷款奖补和贴息</t>
  </si>
  <si>
    <t xml:space="preserve">      其他扶贫支出</t>
  </si>
  <si>
    <t xml:space="preserve">    农业综合开发</t>
  </si>
  <si>
    <t xml:space="preserve">      产业化经营</t>
  </si>
  <si>
    <t xml:space="preserve">      其他农业综合开发支出</t>
  </si>
  <si>
    <t xml:space="preserve">    农村综合改革</t>
  </si>
  <si>
    <t xml:space="preserve">      对村级一事一议补助</t>
  </si>
  <si>
    <t xml:space="preserve">      对村集体经济组织的补助</t>
  </si>
  <si>
    <t xml:space="preserve">    普惠金融发展支出</t>
  </si>
  <si>
    <t xml:space="preserve">      创业担保贴息</t>
  </si>
  <si>
    <t xml:space="preserve">      其他普惠金融发展支出</t>
  </si>
  <si>
    <t xml:space="preserve">    其他农林水事务支出(款)</t>
  </si>
  <si>
    <t xml:space="preserve">      其他农林水事务支出(项)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</si>
  <si>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</si>
  <si>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</si>
  <si>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</si>
  <si>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</si>
  <si>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其他公路水路运输支出</t>
  </si>
  <si>
    <t xml:space="preserve">  资源勘探信息等支出</t>
  </si>
  <si>
    <t xml:space="preserve">    安全生产监管</t>
  </si>
  <si>
    <t xml:space="preserve">      其他安全生产监管支出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</si>
  <si>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</si>
  <si>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</si>
  <si>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</si>
  <si>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</si>
  <si>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其他资源勘探信息等支出(款)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</si>
  <si>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</si>
  <si>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</si>
  <si>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</si>
  <si>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</si>
  <si>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</si>
  <si>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其他旅游业管理与服务支出</t>
  </si>
  <si>
    <t xml:space="preserve">    其他商业服务业等支出(款)</t>
  </si>
  <si>
    <t xml:space="preserve">      其他商业服务业等支出(项)</t>
  </si>
  <si>
    <t xml:space="preserve">  国土海洋气象等支出</t>
  </si>
  <si>
    <t xml:space="preserve">    国土资源事务</t>
  </si>
  <si>
    <t xml:space="preserve">      土地资源利用与保护</t>
  </si>
  <si>
    <t xml:space="preserve">      国土整治</t>
  </si>
  <si>
    <t xml:space="preserve">      地质灾害防治</t>
  </si>
  <si>
    <t xml:space="preserve">      地质矿产资源利用与保护</t>
  </si>
  <si>
    <t xml:space="preserve">      其他国土资源事务支出</t>
  </si>
  <si>
    <t xml:space="preserve">    气象事务</t>
  </si>
  <si>
    <t xml:space="preserve">      气象服务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</si>
  <si>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</si>
  <si>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</si>
  <si>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</si>
  <si>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</si>
  <si>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</si>
  <si>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</si>
  <si>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</si>
  <si>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</si>
  <si>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粮油物资储备支出</t>
  </si>
  <si>
    <t xml:space="preserve">    粮油事务</t>
  </si>
  <si>
    <t xml:space="preserve">      粮食财务挂账利息补贴</t>
  </si>
  <si>
    <t xml:space="preserve">  其他支出(类)</t>
  </si>
  <si>
    <t xml:space="preserve">    其他支出(款)</t>
  </si>
  <si>
    <t xml:space="preserve">      其他支出(项)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</si>
  <si>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</si>
  <si>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</si>
  <si>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</si>
  <si>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债务发行费用支出</t>
  </si>
  <si>
    <t xml:space="preserve">    地方政府一般债务发行费用支出</t>
  </si>
  <si>
    <t>附表4</t>
  </si>
  <si>
    <r>
      <t>2017</t>
    </r>
    <r>
      <rPr>
        <b/>
        <sz val="20"/>
        <rFont val="宋体"/>
        <charset val="134"/>
      </rPr>
      <t>年铜川市印台区区本级一般公共预算支出执行情况表（按经济分类）</t>
    </r>
  </si>
  <si>
    <t>合计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</si>
  <si>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</si>
  <si>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</si>
  <si>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</si>
  <si>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</si>
  <si>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</si>
  <si>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</si>
  <si>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</si>
  <si>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</si>
  <si>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</si>
  <si>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</si>
  <si>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</si>
  <si>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</si>
  <si>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</si>
  <si>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</si>
  <si>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</si>
  <si>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</si>
  <si>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</si>
  <si>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</si>
  <si>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</si>
  <si>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</si>
  <si>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</si>
  <si>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</si>
  <si>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</si>
  <si>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</si>
  <si>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</si>
  <si>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</si>
  <si>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</si>
  <si>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</si>
  <si>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</si>
  <si>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</si>
  <si>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</si>
  <si>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</si>
  <si>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</si>
  <si>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</si>
  <si>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</si>
  <si>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</si>
  <si>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</si>
  <si>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</si>
  <si>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</si>
  <si>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</si>
  <si>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</si>
  <si>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</si>
  <si>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</si>
  <si>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</si>
  <si>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</si>
  <si>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</si>
  <si>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</si>
  <si>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</si>
  <si>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</si>
  <si>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</si>
  <si>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</si>
  <si>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</si>
  <si>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对企事业单位的补贴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</si>
  <si>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</si>
  <si>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</si>
  <si>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</si>
  <si>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</si>
  <si>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债务利息支出</t>
  </si>
  <si>
    <t xml:space="preserve">  国内债务付息</t>
  </si>
  <si>
    <t xml:space="preserve">  国外债务付息</t>
  </si>
  <si>
    <t>基本建设支出</t>
  </si>
  <si>
    <t xml:space="preserve">  房屋建筑物购建</t>
  </si>
  <si>
    <t xml:space="preserve">  办公设备购置</t>
  </si>
  <si>
    <t xml:space="preserve">  基础设施建设</t>
  </si>
  <si>
    <t xml:space="preserve">  大型修缮</t>
  </si>
  <si>
    <t xml:space="preserve">  其他基本建设支出</t>
  </si>
  <si>
    <t>其他资本性支出</t>
  </si>
  <si>
    <t xml:space="preserve">  专用设备购置</t>
  </si>
  <si>
    <t xml:space="preserve">  信息网络及软件购置更新</t>
  </si>
  <si>
    <t xml:space="preserve">  物资储备</t>
  </si>
  <si>
    <t xml:space="preserve">  土地补偿</t>
  </si>
  <si>
    <t xml:space="preserve">  地上附着物和青苗补偿</t>
  </si>
  <si>
    <t xml:space="preserve">  公务用车购置</t>
  </si>
  <si>
    <t xml:space="preserve">  其他资本性支出</t>
  </si>
  <si>
    <t>附表5</t>
  </si>
  <si>
    <r>
      <t>2017</t>
    </r>
    <r>
      <rPr>
        <b/>
        <sz val="20"/>
        <rFont val="宋体"/>
        <charset val="134"/>
      </rPr>
      <t>年铜川市印台区区本级一般公共财政预算基本支出表</t>
    </r>
  </si>
  <si>
    <t>（按功能科目）</t>
  </si>
  <si>
    <r>
      <rPr>
        <b/>
        <sz val="12"/>
        <rFont val="Times New Roman"/>
        <charset val="134"/>
      </rPr>
      <t>2017</t>
    </r>
    <r>
      <rPr>
        <b/>
        <sz val="11"/>
        <color indexed="8"/>
        <rFont val="宋体"/>
        <charset val="134"/>
      </rPr>
      <t>年预算数</t>
    </r>
  </si>
  <si>
    <t>一般公共财政预算基本支出</t>
  </si>
  <si>
    <t>一般公共服务支出</t>
  </si>
  <si>
    <t>人大事务</t>
  </si>
  <si>
    <t xml:space="preserve">  行政运行</t>
  </si>
  <si>
    <t>政协事务</t>
  </si>
  <si>
    <t xml:space="preserve">  政协会议</t>
  </si>
  <si>
    <t>政府办公厅（室）及相关机构事务</t>
  </si>
  <si>
    <t xml:space="preserve">  专项业务活动</t>
  </si>
  <si>
    <t xml:space="preserve">  法制建设</t>
  </si>
  <si>
    <t xml:space="preserve">  信访事务</t>
  </si>
  <si>
    <t xml:space="preserve">  事业运行</t>
  </si>
  <si>
    <t xml:space="preserve">  其他政府办公厅（室）及相关机构事务支出</t>
  </si>
  <si>
    <t>发展与改革事务</t>
  </si>
  <si>
    <t xml:space="preserve">  一般行政管理事务</t>
  </si>
  <si>
    <t xml:space="preserve">  物价管理</t>
  </si>
  <si>
    <t>统计信息事务</t>
  </si>
  <si>
    <t xml:space="preserve">  专项统计业务</t>
  </si>
  <si>
    <t xml:space="preserve">  专项普查活动</t>
  </si>
  <si>
    <t xml:space="preserve">  统计抽样调查</t>
  </si>
  <si>
    <t>财政事务</t>
  </si>
  <si>
    <t xml:space="preserve">  信息化建设</t>
  </si>
  <si>
    <t xml:space="preserve">  财政委托业务支出</t>
  </si>
  <si>
    <t xml:space="preserve">  其他财政事务支出</t>
  </si>
  <si>
    <t>审计事务</t>
  </si>
  <si>
    <t>人力资源事务</t>
  </si>
  <si>
    <t xml:space="preserve">  其他人力资源事务支出</t>
  </si>
  <si>
    <t>纪检监察事务</t>
  </si>
  <si>
    <t>商贸事务</t>
  </si>
  <si>
    <t xml:space="preserve">  招商引资</t>
  </si>
  <si>
    <t>工商行政管理事务</t>
  </si>
  <si>
    <t xml:space="preserve">  工商行政管理专项</t>
  </si>
  <si>
    <t xml:space="preserve">  执法办案专项</t>
  </si>
  <si>
    <t xml:space="preserve">  消费者权益保护</t>
  </si>
  <si>
    <t xml:space="preserve">  其他工商行政管理事务支出</t>
  </si>
  <si>
    <t>质量技术监督与检验检疫事务</t>
  </si>
  <si>
    <t xml:space="preserve">  质量技术监督行政执法及业务管理</t>
  </si>
  <si>
    <t xml:space="preserve">  认证认可监督管理</t>
  </si>
  <si>
    <t>档案事务</t>
  </si>
  <si>
    <t xml:space="preserve">  档案馆</t>
  </si>
  <si>
    <t>民主党派及工商联事务</t>
  </si>
  <si>
    <t>群众团体事务</t>
  </si>
  <si>
    <t xml:space="preserve">  其他群众团体事务支出</t>
  </si>
  <si>
    <t>党委办公厅（室）及相关机构事务</t>
  </si>
  <si>
    <t xml:space="preserve">  其他党委办公厅（室）及相关机构事务支出</t>
  </si>
  <si>
    <t>组织事务</t>
  </si>
  <si>
    <t xml:space="preserve">  其他组织事务支出</t>
  </si>
  <si>
    <t>宣传事务</t>
  </si>
  <si>
    <t>统战事务</t>
  </si>
  <si>
    <t>其他共产党事务支出</t>
  </si>
  <si>
    <t>其他一般公共服务支出</t>
  </si>
  <si>
    <t xml:space="preserve">  其他一般公共服务支出</t>
  </si>
  <si>
    <t>公共安全支出</t>
  </si>
  <si>
    <t>公安</t>
  </si>
  <si>
    <t xml:space="preserve">  治安管理</t>
  </si>
  <si>
    <t xml:space="preserve">  禁毒管理</t>
  </si>
  <si>
    <t xml:space="preserve">  道路交通管理</t>
  </si>
  <si>
    <t xml:space="preserve">  其他公安支出</t>
  </si>
  <si>
    <t>检察</t>
  </si>
  <si>
    <t xml:space="preserve">  其他检察支出</t>
  </si>
  <si>
    <t>法院</t>
  </si>
  <si>
    <t>司法</t>
  </si>
  <si>
    <t xml:space="preserve">  其他司法支出</t>
  </si>
  <si>
    <t>其他公共安全支出</t>
  </si>
  <si>
    <t xml:space="preserve">  其他公共安全支出</t>
  </si>
  <si>
    <t>教育支出</t>
  </si>
  <si>
    <t>教育管理事务</t>
  </si>
  <si>
    <t xml:space="preserve">  其他教育管理事务支出</t>
  </si>
  <si>
    <t>普通教育</t>
  </si>
  <si>
    <t xml:space="preserve">  学前教育</t>
  </si>
  <si>
    <t xml:space="preserve">  小学教育</t>
  </si>
  <si>
    <t xml:space="preserve">  初中教育</t>
  </si>
  <si>
    <t xml:space="preserve">  高中教育</t>
  </si>
  <si>
    <t xml:space="preserve">  其他普通教育支出</t>
  </si>
  <si>
    <t>职业教育</t>
  </si>
  <si>
    <t xml:space="preserve">  职业高中教育</t>
  </si>
  <si>
    <t xml:space="preserve">  其他职业教育支出</t>
  </si>
  <si>
    <t>进修及培训</t>
  </si>
  <si>
    <t xml:space="preserve">  干部教育</t>
  </si>
  <si>
    <t xml:space="preserve">  培训支出</t>
  </si>
  <si>
    <t>其他教育支出</t>
  </si>
  <si>
    <t xml:space="preserve">  其他教育支出</t>
  </si>
  <si>
    <t>科学技术支出</t>
  </si>
  <si>
    <t>科学技术管理事务</t>
  </si>
  <si>
    <t>文化体育与传媒支出</t>
  </si>
  <si>
    <t>文化</t>
  </si>
  <si>
    <t xml:space="preserve">  图书馆</t>
  </si>
  <si>
    <t xml:space="preserve">  群众文化</t>
  </si>
  <si>
    <t xml:space="preserve">  文化创作与保护</t>
  </si>
  <si>
    <t xml:space="preserve">  其他文化支出</t>
  </si>
  <si>
    <t>文物</t>
  </si>
  <si>
    <t xml:space="preserve">  文物保护</t>
  </si>
  <si>
    <t>新闻出版广播影视</t>
  </si>
  <si>
    <t xml:space="preserve">  电视</t>
  </si>
  <si>
    <t xml:space="preserve">  其他新闻出版广播影视支出</t>
  </si>
  <si>
    <t>其他文化体育与传媒支出</t>
  </si>
  <si>
    <t xml:space="preserve">  其他文化体育与传媒支出</t>
  </si>
  <si>
    <t>社会保障和就业支出</t>
  </si>
  <si>
    <t>人力资源和社会保障管理事务</t>
  </si>
  <si>
    <t xml:space="preserve">  就业管理事务</t>
  </si>
  <si>
    <t xml:space="preserve">  社会保险经办机构</t>
  </si>
  <si>
    <t>民政管理事务</t>
  </si>
  <si>
    <t xml:space="preserve">  老龄事务</t>
  </si>
  <si>
    <t xml:space="preserve">  行政区划和地名管理</t>
  </si>
  <si>
    <t xml:space="preserve">  基层政权和社区建设</t>
  </si>
  <si>
    <t xml:space="preserve">  其他民政管理事务支出</t>
  </si>
  <si>
    <t>就业补助</t>
  </si>
  <si>
    <t xml:space="preserve">  就业创业服务补贴</t>
  </si>
  <si>
    <t xml:space="preserve">  其他就业补助支出★</t>
  </si>
  <si>
    <t>抚恤</t>
  </si>
  <si>
    <t xml:space="preserve">  义务兵优待</t>
  </si>
  <si>
    <t xml:space="preserve">  其他优抚支出</t>
  </si>
  <si>
    <t>退役安置</t>
  </si>
  <si>
    <t xml:space="preserve">  退役士兵安置</t>
  </si>
  <si>
    <t>社会福利</t>
  </si>
  <si>
    <t xml:space="preserve">  儿童福利</t>
  </si>
  <si>
    <t xml:space="preserve">  其他社会福利支出</t>
  </si>
  <si>
    <t>残疾人事业</t>
  </si>
  <si>
    <t xml:space="preserve">  残疾人就业和扶贫</t>
  </si>
  <si>
    <t xml:space="preserve">  其他残疾人事业支出</t>
  </si>
  <si>
    <t>自然灾害生活救助</t>
  </si>
  <si>
    <t xml:space="preserve">  地方自然灾害生活补助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</si>
  <si>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</si>
  <si>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</si>
  <si>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</si>
  <si>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</si>
  <si>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</si>
  <si>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 xml:space="preserve">  流浪乞讨人员救助支出</t>
  </si>
  <si>
    <t>特困人员救助供养★</t>
  </si>
  <si>
    <t xml:space="preserve">  农村特困人员救助供养支出★</t>
  </si>
  <si>
    <t>财政对基本养老保险基金的补助★</t>
  </si>
  <si>
    <t xml:space="preserve">  财政对城乡居民基本养老保险基金的补助★</t>
  </si>
  <si>
    <t xml:space="preserve">  财政对其他基本养老保险基金的补助</t>
  </si>
  <si>
    <t>财政对其他社会保险基金的补助</t>
  </si>
  <si>
    <t>财政对失业保险基金的补助</t>
  </si>
  <si>
    <t xml:space="preserve">  财政对失业保险基金的补助</t>
  </si>
  <si>
    <t>财政对生育保险基金的补助</t>
  </si>
  <si>
    <t xml:space="preserve">  财政对生育保险基金的补助</t>
  </si>
  <si>
    <t>其他社会保障和就业支出</t>
  </si>
  <si>
    <t xml:space="preserve">  其他社会保障和就业支出</t>
  </si>
  <si>
    <t>医疗卫生与计划生育支出</t>
  </si>
  <si>
    <t>医疗卫生与计划生育管理事务</t>
  </si>
  <si>
    <t xml:space="preserve">  机关服务</t>
  </si>
  <si>
    <t xml:space="preserve">  其他医疗卫生与计划生育管理事务支出</t>
  </si>
  <si>
    <t>公立医院</t>
  </si>
  <si>
    <t xml:space="preserve">  综合医院</t>
  </si>
  <si>
    <t xml:space="preserve">  中医（民族）医院</t>
  </si>
  <si>
    <t>基层医疗卫生机构</t>
  </si>
  <si>
    <t xml:space="preserve">  乡镇卫生院</t>
  </si>
  <si>
    <t xml:space="preserve">  其他基层医疗卫生机构支出</t>
  </si>
  <si>
    <t>公共卫生</t>
  </si>
  <si>
    <t xml:space="preserve">  疾病预防控制机构</t>
  </si>
  <si>
    <t xml:space="preserve">  卫生监督机构</t>
  </si>
  <si>
    <t xml:space="preserve">  基本公共卫生服务</t>
  </si>
  <si>
    <t xml:space="preserve">  重大公共卫生专项</t>
  </si>
  <si>
    <t>计划生育事务</t>
  </si>
  <si>
    <t xml:space="preserve">  计划生育服务</t>
  </si>
  <si>
    <t>食品和药品监督管理事务</t>
  </si>
  <si>
    <t xml:space="preserve">  药品事务</t>
  </si>
  <si>
    <t xml:space="preserve">  食品安全事务</t>
  </si>
  <si>
    <t xml:space="preserve">  其他食品和药品监督管理事务支出</t>
  </si>
  <si>
    <t>行政事业单位医疗★</t>
  </si>
  <si>
    <t xml:space="preserve">  事业单位医疗</t>
  </si>
  <si>
    <t xml:space="preserve">  其他行政事业单位医疗支出★</t>
  </si>
  <si>
    <t>财政对基本医疗保险基金的补助</t>
  </si>
  <si>
    <t>财政对城乡居民基本医疗保险基金的补助</t>
  </si>
  <si>
    <t xml:space="preserve">  财政对城乡居民基本医疗保险基金的补助</t>
  </si>
  <si>
    <t>医疗救助★</t>
  </si>
  <si>
    <t>城乡医疗救助</t>
  </si>
  <si>
    <t xml:space="preserve">  城乡医疗救助</t>
  </si>
  <si>
    <t>优抚对象医疗★</t>
  </si>
  <si>
    <t xml:space="preserve">  优抚对象医疗补助★</t>
  </si>
  <si>
    <t>节能环保支出</t>
  </si>
  <si>
    <t>环境保护管理事务</t>
  </si>
  <si>
    <t>环境监测与监察</t>
  </si>
  <si>
    <t xml:space="preserve">  其他环境监测与监察支出</t>
  </si>
  <si>
    <t>城乡社区支出</t>
  </si>
  <si>
    <t>城乡社区管理事务</t>
  </si>
  <si>
    <t xml:space="preserve">  城管执法</t>
  </si>
  <si>
    <t xml:space="preserve">  市政公用行业市场监管</t>
  </si>
  <si>
    <t xml:space="preserve">  住宅建设与房地产市场监管</t>
  </si>
  <si>
    <t>城乡社区规划与管理</t>
  </si>
  <si>
    <t xml:space="preserve">  城乡社区规划与管理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</si>
  <si>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</si>
  <si>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</si>
  <si>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</si>
  <si>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</si>
  <si>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>其他城乡社区支出</t>
  </si>
  <si>
    <t xml:space="preserve">  其他城乡社区支出</t>
  </si>
  <si>
    <t>农林水支出</t>
  </si>
  <si>
    <t>农业</t>
  </si>
  <si>
    <t xml:space="preserve">  农村道路建设</t>
  </si>
  <si>
    <t xml:space="preserve">  对高校毕业生到基层任职补助</t>
  </si>
  <si>
    <t xml:space="preserve">  其他农业支出</t>
  </si>
  <si>
    <t>林业</t>
  </si>
  <si>
    <t xml:space="preserve">  林业事业机构</t>
  </si>
  <si>
    <t>水利</t>
  </si>
  <si>
    <t xml:space="preserve">  水利行业业务管理</t>
  </si>
  <si>
    <t xml:space="preserve">  水土保持</t>
  </si>
  <si>
    <t xml:space="preserve">  防汛</t>
  </si>
  <si>
    <t xml:space="preserve">  其他水利支出</t>
  </si>
  <si>
    <t>扶贫</t>
  </si>
  <si>
    <t xml:space="preserve">  其他扶贫支出</t>
  </si>
  <si>
    <t>农村综合改革</t>
  </si>
  <si>
    <t xml:space="preserve">  对村级一事一议的补助</t>
  </si>
  <si>
    <t xml:space="preserve">  对村集体经济组织的补助</t>
  </si>
  <si>
    <t>普惠金融发展支出</t>
  </si>
  <si>
    <t xml:space="preserve">  创业担保贷款贴息★</t>
  </si>
  <si>
    <t xml:space="preserve">  其他普惠金融发展支出</t>
  </si>
  <si>
    <t>其他农林水支出</t>
  </si>
  <si>
    <t xml:space="preserve">  其他农林水支出</t>
  </si>
  <si>
    <t>交通运输支出</t>
  </si>
  <si>
    <t>公路水路运输</t>
  </si>
  <si>
    <t xml:space="preserve">  公路养护</t>
  </si>
  <si>
    <t xml:space="preserve">  公路运输管理★</t>
  </si>
  <si>
    <t xml:space="preserve">  其他公路水路运输支出</t>
  </si>
  <si>
    <t>资源勘探信息等支出</t>
  </si>
  <si>
    <t>安全生产监管</t>
  </si>
  <si>
    <t xml:space="preserve">  其他安全生产监管支出</t>
  </si>
  <si>
    <t>国有资产监管</t>
  </si>
  <si>
    <t xml:space="preserve">  其他国有资产监管支出</t>
  </si>
  <si>
    <t>商业服务业等支出</t>
  </si>
  <si>
    <t>商业流通事务</t>
  </si>
  <si>
    <t>国土海洋气象等支出</t>
  </si>
  <si>
    <t>国土资源事务</t>
  </si>
  <si>
    <t xml:space="preserve">  其他国土资源事务支出</t>
  </si>
  <si>
    <t>住房保障支出</t>
  </si>
  <si>
    <t>保障性安居工程支出</t>
  </si>
  <si>
    <t xml:space="preserve">  保障性住房租金补贴</t>
  </si>
  <si>
    <t>粮油物资储备支出</t>
  </si>
  <si>
    <t>粮油事务</t>
  </si>
  <si>
    <t>债务付息支出</t>
  </si>
  <si>
    <t>地方政府一般债务付息支出</t>
  </si>
  <si>
    <t>地方政府一般债券付息支出</t>
  </si>
  <si>
    <t xml:space="preserve">  地方政府一般债券付息支出</t>
  </si>
  <si>
    <t>债务发行费用支出</t>
  </si>
  <si>
    <t>地方政府一般债务发行费用支出</t>
  </si>
  <si>
    <t xml:space="preserve">  地方政府一般债务发行费用支出</t>
  </si>
  <si>
    <t>附表6</t>
  </si>
  <si>
    <r>
      <t>2017</t>
    </r>
    <r>
      <rPr>
        <b/>
        <sz val="20"/>
        <rFont val="宋体"/>
        <charset val="134"/>
      </rPr>
      <t>年铜川市印台区区本级一般公共预算基本支出表（按经济分类）</t>
    </r>
  </si>
  <si>
    <t xml:space="preserve">                                                                      单位：万元</t>
  </si>
  <si>
    <t>科目
编码</t>
  </si>
  <si>
    <t>科目名称</t>
  </si>
  <si>
    <t>决算数</t>
  </si>
  <si>
    <t>301</t>
  </si>
  <si>
    <t>30101</t>
  </si>
  <si>
    <t>30102</t>
  </si>
  <si>
    <t>30103</t>
  </si>
  <si>
    <t>30104</t>
  </si>
  <si>
    <t>30106</t>
  </si>
  <si>
    <t>30107</t>
  </si>
  <si>
    <t>30108</t>
  </si>
  <si>
    <t>30109</t>
  </si>
  <si>
    <t>30199</t>
  </si>
  <si>
    <t>302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</si>
  <si>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</si>
  <si>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</si>
  <si>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</si>
  <si>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</si>
  <si>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</si>
  <si>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</si>
  <si>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</si>
  <si>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</si>
  <si>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</si>
  <si>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</si>
  <si>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</si>
  <si>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</si>
  <si>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</si>
  <si>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</si>
  <si>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</si>
  <si>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</si>
  <si>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</si>
  <si>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30224</t>
  </si>
  <si>
    <t>30225</t>
  </si>
  <si>
    <t>30226</t>
  </si>
  <si>
    <t>30227</t>
  </si>
  <si>
    <t>30228</t>
  </si>
  <si>
    <t>30229</t>
  </si>
  <si>
    <t>30231</t>
  </si>
  <si>
    <t>30239</t>
  </si>
  <si>
    <t>30299</t>
  </si>
  <si>
    <t>303</t>
  </si>
  <si>
    <t>30301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</si>
  <si>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</si>
  <si>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</si>
  <si>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</si>
  <si>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</si>
  <si>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</si>
  <si>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</si>
  <si>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</si>
  <si>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</si>
  <si>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</si>
  <si>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30313</t>
  </si>
  <si>
    <t>30314</t>
  </si>
  <si>
    <t>30315</t>
  </si>
  <si>
    <t>30399</t>
  </si>
  <si>
    <t>304</t>
  </si>
  <si>
    <t>30402</t>
  </si>
  <si>
    <t>307</t>
  </si>
  <si>
    <t>30701</t>
  </si>
  <si>
    <t>309</t>
  </si>
  <si>
    <t>30901</t>
  </si>
  <si>
    <t>30902</t>
  </si>
  <si>
    <t>310</t>
  </si>
  <si>
    <t>31001</t>
  </si>
  <si>
    <t>31002</t>
  </si>
  <si>
    <t>31003</t>
  </si>
  <si>
    <t>31005</t>
  </si>
  <si>
    <t>31006</t>
  </si>
  <si>
    <t>31013</t>
  </si>
  <si>
    <t>31099</t>
  </si>
  <si>
    <r>
      <rPr>
        <b/>
        <sz val="12"/>
        <rFont val="宋体"/>
        <charset val="134"/>
      </rPr>
      <t>附表</t>
    </r>
    <r>
      <rPr>
        <b/>
        <sz val="12"/>
        <rFont val="宋体"/>
        <charset val="134"/>
      </rPr>
      <t>7</t>
    </r>
  </si>
  <si>
    <r>
      <rPr>
        <sz val="18"/>
        <rFont val="Times New Roman"/>
        <charset val="134"/>
      </rPr>
      <t>2018</t>
    </r>
    <r>
      <rPr>
        <sz val="18"/>
        <rFont val="方正小标宋简体"/>
        <charset val="134"/>
      </rPr>
      <t>年铜川市印台区一般公共预算收入预算表</t>
    </r>
  </si>
  <si>
    <r>
      <rPr>
        <b/>
        <sz val="11"/>
        <rFont val="宋体"/>
        <charset val="134"/>
      </rPr>
      <t>项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</rPr>
      <t xml:space="preserve">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</si>
  <si>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年执行数</t>
    </r>
  </si>
  <si>
    <r>
      <rPr>
        <b/>
        <sz val="11"/>
        <rFont val="Times New Roman"/>
        <charset val="134"/>
      </rPr>
      <t>2018</t>
    </r>
    <r>
      <rPr>
        <b/>
        <sz val="11"/>
        <rFont val="宋体"/>
        <charset val="134"/>
      </rPr>
      <t>年预算数</t>
    </r>
  </si>
  <si>
    <r>
      <rPr>
        <b/>
        <sz val="11"/>
        <rFont val="宋体"/>
        <charset val="134"/>
      </rPr>
      <t>2018</t>
    </r>
    <r>
      <rPr>
        <b/>
        <sz val="11"/>
        <rFont val="宋体"/>
        <charset val="134"/>
      </rPr>
      <t>年</t>
    </r>
    <r>
      <rPr>
        <b/>
        <sz val="11"/>
        <rFont val="宋体"/>
        <charset val="134"/>
      </rPr>
      <t>预算数比</t>
    </r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年执行</t>
    </r>
    <r>
      <rPr>
        <b/>
        <sz val="11"/>
        <rFont val="宋体"/>
        <charset val="134"/>
      </rPr>
      <t>数</t>
    </r>
  </si>
  <si>
    <t>一、国税收入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</si>
  <si>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其中：增值税</t>
    </r>
  </si>
  <si>
    <r>
      <rPr>
        <sz val="11"/>
        <rFont val="Times New Roman"/>
        <charset val="134"/>
      </rPr>
      <t xml:space="preserve">                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</si>
  <si>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 xml:space="preserve">                   </t>
    </r>
    <r>
      <rPr>
        <sz val="11"/>
        <rFont val="宋体"/>
        <charset val="134"/>
      </rPr>
      <t>企业所得税</t>
    </r>
  </si>
  <si>
    <t>二、地方各税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</si>
  <si>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其中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改征增值税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</si>
  <si>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个人所得税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</si>
  <si>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城市维护建设税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</si>
  <si>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资源税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</si>
  <si>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房产税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</si>
  <si>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印花税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</si>
  <si>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城镇土地使用税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</si>
  <si>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车船使用税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</si>
  <si>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土地增值税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</si>
  <si>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企业所得税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</si>
  <si>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耕地占用税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</si>
  <si>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契税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</si>
  <si>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环境保护税</t>
    </r>
  </si>
  <si>
    <t>三、行政性收费收入</t>
  </si>
  <si>
    <t>四、罚没收入</t>
  </si>
  <si>
    <t>五、国有资本经营收入</t>
  </si>
  <si>
    <t>六、国有资产有偿使用收入</t>
  </si>
  <si>
    <t>七、专项收入</t>
  </si>
  <si>
    <t>八、政府住房基金收入</t>
  </si>
  <si>
    <t>九、其他收入</t>
  </si>
  <si>
    <t>收入合计</t>
  </si>
  <si>
    <t>加：上级补助收入</t>
  </si>
  <si>
    <t>收入总计</t>
  </si>
  <si>
    <r>
      <rPr>
        <b/>
        <sz val="12"/>
        <rFont val="宋体"/>
        <charset val="134"/>
      </rPr>
      <t>附表</t>
    </r>
    <r>
      <rPr>
        <b/>
        <sz val="12"/>
        <rFont val="宋体"/>
        <charset val="134"/>
      </rPr>
      <t>8</t>
    </r>
  </si>
  <si>
    <t>2018年铜川市印台区一般公共预算支出预算表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</si>
  <si>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目</t>
    </r>
  </si>
  <si>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 xml:space="preserve">       </t>
    </r>
    <r>
      <rPr>
        <b/>
        <sz val="11"/>
        <rFont val="宋体"/>
        <charset val="134"/>
      </rPr>
      <t>预算数</t>
    </r>
  </si>
  <si>
    <r>
      <rPr>
        <b/>
        <sz val="11"/>
        <rFont val="宋体"/>
        <charset val="134"/>
      </rPr>
      <t>同口径</t>
    </r>
    <r>
      <rPr>
        <b/>
        <sz val="11"/>
        <rFont val="Times New Roman"/>
        <charset val="134"/>
      </rPr>
      <t>±%</t>
    </r>
  </si>
  <si>
    <t>小计</t>
  </si>
  <si>
    <t xml:space="preserve"> 2018年预算数比2017年预算数</t>
  </si>
  <si>
    <t>财力预算数</t>
  </si>
  <si>
    <t>预下专项                        转移支付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</si>
  <si>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</si>
  <si>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</si>
  <si>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</si>
  <si>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</si>
  <si>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</si>
  <si>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</si>
  <si>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支出合计</t>
  </si>
  <si>
    <t>上解上级支出</t>
  </si>
  <si>
    <t xml:space="preserve">    专项上解支出</t>
  </si>
  <si>
    <t>支出总计</t>
  </si>
  <si>
    <t>附表9</t>
  </si>
  <si>
    <r>
      <t>2018</t>
    </r>
    <r>
      <rPr>
        <b/>
        <sz val="20"/>
        <rFont val="宋体"/>
        <charset val="134"/>
      </rPr>
      <t>年铜川市印台区区本级一般公共财政预算支出预算表           （按功能分类）</t>
    </r>
  </si>
  <si>
    <t>2018预算数</t>
  </si>
  <si>
    <t xml:space="preserve">  人大事务</t>
  </si>
  <si>
    <t xml:space="preserve">    行政运行</t>
  </si>
  <si>
    <t xml:space="preserve">    人大会议</t>
  </si>
  <si>
    <t xml:space="preserve">  政协事务</t>
  </si>
  <si>
    <t xml:space="preserve">    政协会议</t>
  </si>
  <si>
    <t xml:space="preserve">    其他政协事务支出</t>
  </si>
  <si>
    <t xml:space="preserve">  政府办公厅（室）及相关机构事务</t>
  </si>
  <si>
    <t xml:space="preserve">    一般行政管理事务</t>
  </si>
  <si>
    <t xml:space="preserve">    信访事务</t>
  </si>
  <si>
    <t xml:space="preserve">    事业运行</t>
  </si>
  <si>
    <t xml:space="preserve">    其他政府办公厅（室）及相关机构事务支出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</si>
  <si>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</si>
  <si>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</si>
  <si>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</si>
  <si>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专项普查活动</t>
  </si>
  <si>
    <t xml:space="preserve">  财政事务</t>
  </si>
  <si>
    <t xml:space="preserve">    信息化建设</t>
  </si>
  <si>
    <t xml:space="preserve">    其他财政事务支出</t>
  </si>
  <si>
    <t xml:space="preserve">  审计事务</t>
  </si>
  <si>
    <t xml:space="preserve">    其他审计事务支出</t>
  </si>
  <si>
    <t xml:space="preserve">  人力资源事务</t>
  </si>
  <si>
    <t xml:space="preserve">   其他人力资源事务支出</t>
  </si>
  <si>
    <t xml:space="preserve">  纪检监察事务</t>
  </si>
  <si>
    <t xml:space="preserve">  商贸事务</t>
  </si>
  <si>
    <t xml:space="preserve">   招商引资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</si>
  <si>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</si>
  <si>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</si>
  <si>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</si>
  <si>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</si>
  <si>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</si>
  <si>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</si>
  <si>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</si>
  <si>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其他质量技术监督与检验检疫事务支出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</si>
  <si>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</si>
  <si>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</si>
  <si>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</si>
  <si>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</si>
  <si>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</si>
  <si>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</si>
  <si>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</si>
  <si>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</si>
  <si>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</si>
  <si>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</si>
  <si>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其他共产党事务支出</t>
  </si>
  <si>
    <t>国防支出</t>
  </si>
  <si>
    <t xml:space="preserve">  国防动员</t>
  </si>
  <si>
    <t xml:space="preserve">    兵役征集</t>
  </si>
  <si>
    <t xml:space="preserve">    民兵</t>
  </si>
  <si>
    <t xml:space="preserve">  武装警察</t>
  </si>
  <si>
    <t xml:space="preserve">    消防</t>
  </si>
  <si>
    <t xml:space="preserve">  公安</t>
  </si>
  <si>
    <t xml:space="preserve">    禁毒管理</t>
  </si>
  <si>
    <t xml:space="preserve">    网络运行及维护</t>
  </si>
  <si>
    <t xml:space="preserve">    警犬繁育及训养</t>
  </si>
  <si>
    <t xml:space="preserve">   其他公安支出</t>
  </si>
  <si>
    <t xml:space="preserve">  检察</t>
  </si>
  <si>
    <t xml:space="preserve">  法院</t>
  </si>
  <si>
    <t xml:space="preserve">  司法</t>
  </si>
  <si>
    <t xml:space="preserve">    法律援助</t>
  </si>
  <si>
    <t xml:space="preserve">    其他司法支出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</si>
  <si>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</si>
  <si>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</si>
  <si>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</si>
  <si>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</si>
  <si>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</si>
  <si>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</si>
  <si>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</si>
  <si>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</si>
  <si>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</si>
  <si>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职业高中教育</t>
  </si>
  <si>
    <t xml:space="preserve">    中专教育</t>
  </si>
  <si>
    <t xml:space="preserve">  特殊教育</t>
  </si>
  <si>
    <t xml:space="preserve">  其他特殊教育支出</t>
  </si>
  <si>
    <t xml:space="preserve">  进修及培训</t>
  </si>
  <si>
    <t xml:space="preserve">    干部教育</t>
  </si>
  <si>
    <t xml:space="preserve">  教育费附加安排的支出</t>
  </si>
  <si>
    <t xml:space="preserve">   农村中小学校舍建设</t>
  </si>
  <si>
    <t xml:space="preserve">    其他教育费附加安排的支出</t>
  </si>
  <si>
    <t xml:space="preserve">  科学技术管理事务</t>
  </si>
  <si>
    <t xml:space="preserve">  科学技术普及</t>
  </si>
  <si>
    <t xml:space="preserve">    机构运行</t>
  </si>
  <si>
    <t xml:space="preserve">    其他科学技术普及支出</t>
  </si>
  <si>
    <t xml:space="preserve">  文化</t>
  </si>
  <si>
    <t xml:space="preserve">    图书馆</t>
  </si>
  <si>
    <t xml:space="preserve">    群众文化</t>
  </si>
  <si>
    <t xml:space="preserve">    文化创作与保护</t>
  </si>
  <si>
    <t xml:space="preserve">    其他文化支出</t>
  </si>
  <si>
    <t xml:space="preserve">  体育</t>
  </si>
  <si>
    <t xml:space="preserve">    群众体育</t>
  </si>
  <si>
    <t xml:space="preserve">  新闻出版广播影视</t>
  </si>
  <si>
    <t xml:space="preserve">    电视</t>
  </si>
  <si>
    <t xml:space="preserve">    电影</t>
  </si>
  <si>
    <t xml:space="preserve">    其他新闻出版广播影视支出</t>
  </si>
  <si>
    <t xml:space="preserve">  文物</t>
  </si>
  <si>
    <t xml:space="preserve">    其他文物支出</t>
  </si>
  <si>
    <t xml:space="preserve">    文化产业发展专项支出</t>
  </si>
  <si>
    <t xml:space="preserve">    其他文化体育与传媒支出</t>
  </si>
  <si>
    <t xml:space="preserve">  人力资源和社会保障管理事务</t>
  </si>
  <si>
    <t xml:space="preserve">    就业管理事务</t>
  </si>
  <si>
    <t xml:space="preserve">    社会保险经办机构</t>
  </si>
  <si>
    <t xml:space="preserve">  民政管理事务</t>
  </si>
  <si>
    <t xml:space="preserve">    老龄事务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</si>
  <si>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</si>
  <si>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</si>
  <si>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</si>
  <si>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机关事业单位基本养老保险缴费支出</t>
  </si>
  <si>
    <t xml:space="preserve">    机关事业单位基本养老保险基金的补助</t>
  </si>
  <si>
    <t xml:space="preserve">    机关事业单位职业年金缴费支出</t>
  </si>
  <si>
    <t xml:space="preserve">  就业补助</t>
  </si>
  <si>
    <t xml:space="preserve">    其他就业补助支出</t>
  </si>
  <si>
    <t xml:space="preserve">  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</si>
  <si>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</si>
  <si>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</si>
  <si>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</si>
  <si>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退役安置</t>
  </si>
  <si>
    <t xml:space="preserve">    退役士兵安置支出</t>
  </si>
  <si>
    <t xml:space="preserve">    其他退役安置支出</t>
  </si>
  <si>
    <t xml:space="preserve">  社会福利</t>
  </si>
  <si>
    <t xml:space="preserve">    儿童福利</t>
  </si>
  <si>
    <t xml:space="preserve">  残疾人事业</t>
  </si>
  <si>
    <t xml:space="preserve">    残疾人康复</t>
  </si>
  <si>
    <t xml:space="preserve">    残疾人就业和培训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</si>
  <si>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</si>
  <si>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</si>
  <si>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</si>
  <si>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</si>
  <si>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</si>
  <si>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</si>
  <si>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</si>
  <si>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</si>
  <si>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</si>
  <si>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</si>
  <si>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</si>
  <si>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财政对基本养老保险基金的补助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</si>
  <si>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</si>
  <si>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</si>
  <si>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</si>
  <si>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</si>
  <si>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</si>
  <si>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</si>
  <si>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</si>
  <si>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</si>
  <si>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</si>
  <si>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</si>
  <si>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</si>
  <si>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中医（民族）医院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</si>
  <si>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</si>
  <si>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</si>
  <si>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</si>
  <si>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</si>
  <si>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</si>
  <si>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</si>
  <si>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</si>
  <si>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</si>
  <si>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</si>
  <si>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计划生育事务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</si>
  <si>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</si>
  <si>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</si>
  <si>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</si>
  <si>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</si>
  <si>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</si>
  <si>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</si>
  <si>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</si>
  <si>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</si>
  <si>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财政对基本医疗保险基金的补助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</si>
  <si>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</si>
  <si>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</si>
  <si>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财政对职工基本医疗保险基金的补助</t>
  </si>
  <si>
    <t xml:space="preserve">  优抚对象医疗</t>
  </si>
  <si>
    <t xml:space="preserve">  医疗救助</t>
  </si>
  <si>
    <t xml:space="preserve">    城乡医疗救助</t>
  </si>
  <si>
    <t xml:space="preserve">    其他医疗救助支出</t>
  </si>
  <si>
    <t xml:space="preserve">  环境保护管理事务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</si>
  <si>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</si>
  <si>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</si>
  <si>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</si>
  <si>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</si>
  <si>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</si>
  <si>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退耕还林</t>
  </si>
  <si>
    <t xml:space="preserve">    退耕还林粮食折现补贴</t>
  </si>
  <si>
    <t xml:space="preserve">    退耕还林工程建设</t>
  </si>
  <si>
    <t xml:space="preserve"> 能源节约利用</t>
  </si>
  <si>
    <t xml:space="preserve">    能源节约利用</t>
  </si>
  <si>
    <t xml:space="preserve">  城乡社区管理事务</t>
  </si>
  <si>
    <t xml:space="preserve">    城管执法</t>
  </si>
  <si>
    <t xml:space="preserve">    市政公用行业市场监管</t>
  </si>
  <si>
    <t xml:space="preserve">    住宅建设与房地产市场监管</t>
  </si>
  <si>
    <t xml:space="preserve">    其他城乡社区公共设施支出</t>
  </si>
  <si>
    <t xml:space="preserve">    城乡社区规划与管理</t>
  </si>
  <si>
    <t xml:space="preserve">    城乡社区环境卫生</t>
  </si>
  <si>
    <t xml:space="preserve">  其他城乡社支出</t>
  </si>
  <si>
    <t xml:space="preserve">    其他城乡社区支出</t>
  </si>
  <si>
    <t xml:space="preserve">  农业</t>
  </si>
  <si>
    <t xml:space="preserve">    科技转化与推广服务</t>
  </si>
  <si>
    <t xml:space="preserve">    病虫害防治</t>
  </si>
  <si>
    <t xml:space="preserve">    农业生产支持补贴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</si>
  <si>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</si>
  <si>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</si>
  <si>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</si>
  <si>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</si>
  <si>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林业产业化</t>
  </si>
  <si>
    <t xml:space="preserve">    森林培育</t>
  </si>
  <si>
    <t xml:space="preserve">    森林生态效益补偿</t>
  </si>
  <si>
    <t xml:space="preserve">    林业防灾减灾</t>
  </si>
  <si>
    <t xml:space="preserve">    其他林业支出</t>
  </si>
  <si>
    <t xml:space="preserve">  水利</t>
  </si>
  <si>
    <t xml:space="preserve">   水土保持</t>
  </si>
  <si>
    <t xml:space="preserve">    水利行业业务管理</t>
  </si>
  <si>
    <t xml:space="preserve">   防汛</t>
  </si>
  <si>
    <t xml:space="preserve">   抗旱</t>
  </si>
  <si>
    <t xml:space="preserve">   农田水利</t>
  </si>
  <si>
    <t xml:space="preserve">  水利技术推广</t>
  </si>
  <si>
    <t xml:space="preserve">  农村人畜饮水</t>
  </si>
  <si>
    <t xml:space="preserve">    其他水利支出</t>
  </si>
  <si>
    <t xml:space="preserve">  扶贫</t>
  </si>
  <si>
    <t xml:space="preserve">   农村基础设施建设</t>
  </si>
  <si>
    <t xml:space="preserve">   生产发展</t>
  </si>
  <si>
    <t xml:space="preserve">    其他扶贫支出</t>
  </si>
  <si>
    <t xml:space="preserve">  农业综合开发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</si>
  <si>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</si>
  <si>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土地整理</t>
  </si>
  <si>
    <t xml:space="preserve">  农综合改革</t>
  </si>
  <si>
    <t xml:space="preserve">   对村级一事一议补助</t>
  </si>
  <si>
    <t xml:space="preserve">   对村集体经济组织的补助</t>
  </si>
  <si>
    <t xml:space="preserve">  普惠金融发展支出</t>
  </si>
  <si>
    <t xml:space="preserve">   创业担保贷款贴息</t>
  </si>
  <si>
    <t xml:space="preserve">  公路水路运输</t>
  </si>
  <si>
    <t xml:space="preserve">    公路养护</t>
  </si>
  <si>
    <t xml:space="preserve">    公路运输管理</t>
  </si>
  <si>
    <t xml:space="preserve">  安全生产监管</t>
  </si>
  <si>
    <t xml:space="preserve"> 支持中小企业发展和管理支出</t>
  </si>
  <si>
    <t xml:space="preserve">   中小企业发展专项</t>
  </si>
  <si>
    <t xml:space="preserve"> 其他资源勘探信息等支出</t>
  </si>
  <si>
    <t xml:space="preserve">   其他资源勘探信息等支出</t>
  </si>
  <si>
    <t xml:space="preserve">  商业流通事务</t>
  </si>
  <si>
    <t xml:space="preserve">   其他商业流通事务</t>
  </si>
  <si>
    <t xml:space="preserve">  旅游业管理与服务支出</t>
  </si>
  <si>
    <t xml:space="preserve">   其他旅游业管理与服务支出</t>
  </si>
  <si>
    <t xml:space="preserve">  国土资源事务</t>
  </si>
  <si>
    <t xml:space="preserve">    机关服务</t>
  </si>
  <si>
    <t xml:space="preserve">    土地资源利用与保护</t>
  </si>
  <si>
    <t xml:space="preserve">    地质灾害防治</t>
  </si>
  <si>
    <t xml:space="preserve">    其他国土资源事务支出</t>
  </si>
  <si>
    <t xml:space="preserve">  保障性安居工程支出</t>
  </si>
  <si>
    <t xml:space="preserve">    农村危房改造</t>
  </si>
  <si>
    <t xml:space="preserve">    保障性住房租金补贴</t>
  </si>
  <si>
    <t xml:space="preserve">   廉租住房</t>
  </si>
  <si>
    <t xml:space="preserve">   棚户区改造</t>
  </si>
  <si>
    <t xml:space="preserve">   农村危房改造</t>
  </si>
  <si>
    <t xml:space="preserve">   保障性住房租金补贴</t>
  </si>
  <si>
    <t xml:space="preserve">   其他保障性安居工程</t>
  </si>
  <si>
    <t xml:space="preserve">  住房改革支出</t>
  </si>
  <si>
    <t xml:space="preserve">    住房公积金</t>
  </si>
  <si>
    <t xml:space="preserve">  粮油事务</t>
  </si>
  <si>
    <t xml:space="preserve">    粮食财务挂账利息补贴</t>
  </si>
  <si>
    <t xml:space="preserve">    其他粮油事务支出</t>
  </si>
  <si>
    <t xml:space="preserve">  粮油储备</t>
  </si>
  <si>
    <t xml:space="preserve">    其他粮油储备支出</t>
  </si>
  <si>
    <t>预备费</t>
  </si>
  <si>
    <t xml:space="preserve">  预备费</t>
  </si>
  <si>
    <t xml:space="preserve">    预备费</t>
  </si>
  <si>
    <t>其他支出</t>
  </si>
  <si>
    <t xml:space="preserve">  年初预留</t>
  </si>
  <si>
    <t xml:space="preserve">    年初预留</t>
  </si>
  <si>
    <t>附表10</t>
  </si>
  <si>
    <r>
      <t>2018</t>
    </r>
    <r>
      <rPr>
        <b/>
        <sz val="20"/>
        <rFont val="宋体"/>
        <charset val="134"/>
      </rPr>
      <t>年铜川市印台区区本级一般公共预算支出预算表           （按政府经济分类）</t>
    </r>
  </si>
  <si>
    <t>合 计</t>
  </si>
  <si>
    <t>机关工资福利支出</t>
  </si>
  <si>
    <t xml:space="preserve">  工资奖金津补贴(统发)</t>
  </si>
  <si>
    <t xml:space="preserve">  工资奖金津补贴(非统发)</t>
  </si>
  <si>
    <t xml:space="preserve">  社会保障缴费</t>
  </si>
  <si>
    <t xml:space="preserve">  其他工资福利支出（非统发）</t>
  </si>
  <si>
    <t>机关商品和服务支出</t>
  </si>
  <si>
    <t xml:space="preserve">  办公经费</t>
  </si>
  <si>
    <t xml:space="preserve">  专用材料购置费</t>
  </si>
  <si>
    <t xml:space="preserve">  维修(护)费</t>
  </si>
  <si>
    <t>机关资本性支出（一）</t>
  </si>
  <si>
    <t xml:space="preserve">  房屋建筑物构建</t>
  </si>
  <si>
    <t xml:space="preserve">  设备购置</t>
  </si>
  <si>
    <t>对事业单位经常性补助</t>
  </si>
  <si>
    <t xml:space="preserve">  工资福利支出</t>
  </si>
  <si>
    <t xml:space="preserve">  商品和服务支出</t>
  </si>
  <si>
    <t>对事业单位资本性补助</t>
  </si>
  <si>
    <t>资本性支出（二）</t>
  </si>
  <si>
    <t>其他对事业单位补助</t>
  </si>
  <si>
    <t>资本性支出（一）</t>
  </si>
  <si>
    <t>对企业补助</t>
  </si>
  <si>
    <t>费用补贴</t>
  </si>
  <si>
    <t xml:space="preserve">  社会福利和救助</t>
  </si>
  <si>
    <t xml:space="preserve">  离退休费</t>
  </si>
  <si>
    <t xml:space="preserve">  其他对个人和家庭补助支出</t>
  </si>
  <si>
    <t>债务利息及费用支出</t>
  </si>
  <si>
    <t xml:space="preserve">  其他支出</t>
  </si>
  <si>
    <t>附表11</t>
  </si>
  <si>
    <r>
      <t>2018</t>
    </r>
    <r>
      <rPr>
        <b/>
        <sz val="20"/>
        <rFont val="宋体"/>
        <charset val="134"/>
      </rPr>
      <t>年铜川市印台区区本级一般公共预算基本支出预算表（按功能科目）</t>
    </r>
  </si>
  <si>
    <t>附表12</t>
  </si>
  <si>
    <r>
      <t>2018</t>
    </r>
    <r>
      <rPr>
        <b/>
        <sz val="20"/>
        <rFont val="宋体"/>
        <charset val="134"/>
      </rPr>
      <t>年铜川市印台区区本级一般公共预算基本支出预算表（按经济科目）</t>
    </r>
  </si>
  <si>
    <t xml:space="preserve">  职工基本医疗保险缴费</t>
  </si>
  <si>
    <t xml:space="preserve">  公务员医疗补助缴费</t>
  </si>
  <si>
    <t xml:space="preserve">  退休费</t>
  </si>
  <si>
    <t xml:space="preserve">  退职(役)费</t>
  </si>
  <si>
    <t xml:space="preserve">  降温费</t>
  </si>
  <si>
    <t>附表13</t>
  </si>
  <si>
    <r>
      <t>2018</t>
    </r>
    <r>
      <rPr>
        <b/>
        <sz val="20"/>
        <rFont val="宋体"/>
        <charset val="134"/>
      </rPr>
      <t>年铜川市印台区一般公共预算税收返还和转移支付支出预算表</t>
    </r>
  </si>
  <si>
    <t>单元：万元</t>
  </si>
  <si>
    <t>预算数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</si>
  <si>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</si>
  <si>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返还性收入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</si>
  <si>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税收返还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</si>
  <si>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所得税基数返还补助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</si>
  <si>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成品油价格和税费改革补助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</si>
  <si>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消费税基数返还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</si>
  <si>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一般性转移支付支出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</si>
  <si>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均衡性转移支付支出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</si>
  <si>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革命老区及民族和边境地区转移支付支出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</si>
  <si>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县级基本财力保障机制奖补资金支出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</si>
  <si>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结算补助支出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</si>
  <si>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资源枯竭型城市转移支付补助支出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</si>
  <si>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成品油价格和税费改革转移支付补助支出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</si>
  <si>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基层公检法司转移支付支出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</si>
  <si>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义务教育等转移支付支出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</si>
  <si>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基本养老保险和低保等转移支付支出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</si>
  <si>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新型农村合作医疗等转移支付支出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</si>
  <si>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农村综合改革转移支付支出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</si>
  <si>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固定数额补助支出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</si>
  <si>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医疗卫生转移支付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</si>
  <si>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企事业单位划转补助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</si>
  <si>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调资中央补助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</si>
  <si>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原体制补助</t>
    </r>
  </si>
  <si>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专项转移支付收入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</si>
  <si>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节能环保支出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</si>
  <si>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城乡社区支出</t>
    </r>
  </si>
  <si>
    <t>附表14</t>
  </si>
  <si>
    <r>
      <rPr>
        <b/>
        <sz val="20"/>
        <rFont val="Times New Roman"/>
        <charset val="134"/>
      </rPr>
      <t>2018</t>
    </r>
    <r>
      <rPr>
        <b/>
        <sz val="20"/>
        <rFont val="宋体"/>
        <charset val="134"/>
      </rPr>
      <t>年铜川市印台区专项转移支付情况表</t>
    </r>
  </si>
  <si>
    <t>项  目</t>
  </si>
  <si>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018</t>
    </r>
    <r>
      <rPr>
        <b/>
        <sz val="12"/>
        <rFont val="宋体"/>
        <charset val="134"/>
      </rPr>
      <t>年预算数</t>
    </r>
  </si>
  <si>
    <t>合  计</t>
  </si>
  <si>
    <t xml:space="preserve"> 审计事务</t>
  </si>
  <si>
    <t xml:space="preserve">   其他审计事务支出</t>
  </si>
  <si>
    <t xml:space="preserve"> 人力资源事务</t>
  </si>
  <si>
    <t xml:space="preserve">   其他人力资源事务</t>
  </si>
  <si>
    <t xml:space="preserve"> 商贸事务</t>
  </si>
  <si>
    <t xml:space="preserve"> 工商行政管理事务</t>
  </si>
  <si>
    <t xml:space="preserve">   工商行政管理专项</t>
  </si>
  <si>
    <t xml:space="preserve">   其他工商行政管理事务支出</t>
  </si>
  <si>
    <t xml:space="preserve"> 质量技术监督与检验检疫事务</t>
  </si>
  <si>
    <t xml:space="preserve">   质量技术监督行政执法及业务管理</t>
  </si>
  <si>
    <t xml:space="preserve"> 档案事务</t>
  </si>
  <si>
    <t xml:space="preserve">   行政运行</t>
  </si>
  <si>
    <t xml:space="preserve"> 群众团体事务</t>
  </si>
  <si>
    <t xml:space="preserve">   其他群众团体事务支出</t>
  </si>
  <si>
    <t xml:space="preserve"> 组织事务</t>
  </si>
  <si>
    <t xml:space="preserve">   其他组织事务</t>
  </si>
  <si>
    <t>二、公共安全支出</t>
  </si>
  <si>
    <t xml:space="preserve"> 公安</t>
  </si>
  <si>
    <t xml:space="preserve">   禁毒管理</t>
  </si>
  <si>
    <t xml:space="preserve"> 司法</t>
  </si>
  <si>
    <t>三、教育支出</t>
  </si>
  <si>
    <t xml:space="preserve"> 普通教育</t>
  </si>
  <si>
    <t xml:space="preserve">   学前教育</t>
  </si>
  <si>
    <t xml:space="preserve">   小学教育</t>
  </si>
  <si>
    <t xml:space="preserve">   初中教育</t>
  </si>
  <si>
    <t xml:space="preserve">   其他普通教育支出</t>
  </si>
  <si>
    <t xml:space="preserve"> 职业教育</t>
  </si>
  <si>
    <t xml:space="preserve">   中专教育</t>
  </si>
  <si>
    <t xml:space="preserve"> 特殊教育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</si>
  <si>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其他特殊教育支出</t>
    </r>
  </si>
  <si>
    <t xml:space="preserve"> 教育费附加安排的支出</t>
  </si>
  <si>
    <t xml:space="preserve">   其他教育费附加安排的支出</t>
  </si>
  <si>
    <t>四、科学技术支出</t>
  </si>
  <si>
    <t xml:space="preserve"> 科学技术普及</t>
  </si>
  <si>
    <t xml:space="preserve">   机构运行</t>
  </si>
  <si>
    <t>五、文化体育与传媒支出</t>
  </si>
  <si>
    <t xml:space="preserve"> 文化</t>
  </si>
  <si>
    <t xml:space="preserve">   其他文化支出</t>
  </si>
  <si>
    <t xml:space="preserve"> 文物</t>
  </si>
  <si>
    <t xml:space="preserve">   其他文物支出</t>
  </si>
  <si>
    <t xml:space="preserve"> 新闻出版广播影视</t>
  </si>
  <si>
    <t xml:space="preserve">   其他体育支出</t>
  </si>
  <si>
    <t xml:space="preserve"> 其他文化体育与传媒支出</t>
  </si>
  <si>
    <t xml:space="preserve">   其他文化体育与传媒支出</t>
  </si>
  <si>
    <t>六、社会保障和就业支出</t>
  </si>
  <si>
    <t xml:space="preserve"> 民政管理事务</t>
  </si>
  <si>
    <t xml:space="preserve">   老龄事务</t>
  </si>
  <si>
    <t xml:space="preserve">   基层政权和社区建设</t>
  </si>
  <si>
    <t xml:space="preserve"> 行政事业单位离退休</t>
  </si>
  <si>
    <t xml:space="preserve">   对机关事业单位基本养老保险基金的补助</t>
  </si>
  <si>
    <t xml:space="preserve"> 就业补助</t>
  </si>
  <si>
    <t xml:space="preserve">   其他就业补助支出</t>
  </si>
  <si>
    <t xml:space="preserve"> 抚恤</t>
  </si>
  <si>
    <t xml:space="preserve">   其他优抚支出</t>
  </si>
  <si>
    <t xml:space="preserve"> 退役安置</t>
  </si>
  <si>
    <t xml:space="preserve">   退役士兵安置</t>
  </si>
  <si>
    <t xml:space="preserve"> 残疾人事业</t>
  </si>
  <si>
    <t xml:space="preserve">   残疾人康复</t>
  </si>
  <si>
    <t xml:space="preserve">   残疾人就业和培训</t>
  </si>
  <si>
    <t xml:space="preserve">   其他残疾人事业支出</t>
  </si>
  <si>
    <t xml:space="preserve"> 自然灾害生活救助</t>
  </si>
  <si>
    <t xml:space="preserve">   中央自然灾害生活补助</t>
  </si>
  <si>
    <t xml:space="preserve"> 最低生活保障</t>
  </si>
  <si>
    <t xml:space="preserve">   城市最低生活保障支出</t>
  </si>
  <si>
    <t xml:space="preserve">   农村最低生活保障支出</t>
  </si>
  <si>
    <t xml:space="preserve"> 临时救助</t>
  </si>
  <si>
    <t xml:space="preserve">   临时救助支出</t>
  </si>
  <si>
    <t>七、医疗卫生与计划生育支出</t>
  </si>
  <si>
    <t xml:space="preserve"> 公立医院</t>
  </si>
  <si>
    <t xml:space="preserve">   综合医院</t>
  </si>
  <si>
    <t xml:space="preserve"> 基层医疗卫生机构</t>
  </si>
  <si>
    <t xml:space="preserve">   其他基层医疗卫生机构</t>
  </si>
  <si>
    <t xml:space="preserve"> 公共卫生</t>
  </si>
  <si>
    <t xml:space="preserve">   基本公共卫生服务</t>
  </si>
  <si>
    <t xml:space="preserve">   重大公共卫生专项</t>
  </si>
  <si>
    <t xml:space="preserve"> 计划生育事务</t>
  </si>
  <si>
    <t xml:space="preserve">   其他计划生育事务支出</t>
  </si>
  <si>
    <t xml:space="preserve"> 财政对基本医疗保险基金的补助</t>
  </si>
  <si>
    <t xml:space="preserve"> 优抚对象医疗</t>
  </si>
  <si>
    <t xml:space="preserve">   优抚对象医疗补助</t>
  </si>
  <si>
    <t>八、节能环保支出</t>
  </si>
  <si>
    <t xml:space="preserve"> 污染防治</t>
  </si>
  <si>
    <t xml:space="preserve">   大气</t>
  </si>
  <si>
    <t xml:space="preserve">   水体</t>
  </si>
  <si>
    <t xml:space="preserve">   退耕还林粮食折现补贴</t>
  </si>
  <si>
    <t xml:space="preserve">   退耕还林工程建设</t>
  </si>
  <si>
    <t xml:space="preserve">   能源节约利用</t>
  </si>
  <si>
    <t>九、城乡社区支出</t>
  </si>
  <si>
    <t xml:space="preserve"> 其他城乡社区支出</t>
  </si>
  <si>
    <t xml:space="preserve">   其他城乡社区支出</t>
  </si>
  <si>
    <t>十、农林水支出</t>
  </si>
  <si>
    <t xml:space="preserve"> 农业</t>
  </si>
  <si>
    <t xml:space="preserve">   科技转化与推广服务</t>
  </si>
  <si>
    <t xml:space="preserve">   病虫害控制</t>
  </si>
  <si>
    <t xml:space="preserve">   农业生产支持补贴</t>
  </si>
  <si>
    <t xml:space="preserve">   对高校毕业生到基层任职补助</t>
  </si>
  <si>
    <t xml:space="preserve">   其他农业支出</t>
  </si>
  <si>
    <t xml:space="preserve"> 林业</t>
  </si>
  <si>
    <t xml:space="preserve">   林业产业化</t>
  </si>
  <si>
    <t xml:space="preserve">   水利</t>
  </si>
  <si>
    <t xml:space="preserve">   水利技术推广</t>
  </si>
  <si>
    <t xml:space="preserve">   农村人畜饮水</t>
  </si>
  <si>
    <t xml:space="preserve">   其他水利支出</t>
  </si>
  <si>
    <t xml:space="preserve"> 扶贫</t>
  </si>
  <si>
    <t xml:space="preserve">   农业综合开发</t>
  </si>
  <si>
    <t xml:space="preserve">   农村综合改革</t>
  </si>
  <si>
    <t xml:space="preserve">   普惠金融发展支出</t>
  </si>
  <si>
    <t>十一、资源勘探信息等支出</t>
  </si>
  <si>
    <t xml:space="preserve">十二、商业服务业支出 </t>
  </si>
  <si>
    <t xml:space="preserve"> 商业流通事务</t>
  </si>
  <si>
    <t xml:space="preserve">   其他商业流通事务支出</t>
  </si>
  <si>
    <t xml:space="preserve"> 旅游业管理与服务支出</t>
  </si>
  <si>
    <t xml:space="preserve">   其他商业服务业等支出</t>
  </si>
  <si>
    <t>十三、国土资源事务支出</t>
  </si>
  <si>
    <t xml:space="preserve"> 国土资源事务</t>
  </si>
  <si>
    <t xml:space="preserve">   机关服务</t>
  </si>
  <si>
    <t xml:space="preserve">   其他国土资源事务支出</t>
  </si>
  <si>
    <t>十四、住房保障支出</t>
  </si>
  <si>
    <t xml:space="preserve"> 保障性安居工程支出</t>
  </si>
  <si>
    <r>
      <rPr>
        <b/>
        <sz val="12"/>
        <rFont val="宋体"/>
        <charset val="134"/>
      </rPr>
      <t>附表</t>
    </r>
    <r>
      <rPr>
        <b/>
        <sz val="12"/>
        <rFont val="宋体"/>
        <charset val="134"/>
      </rPr>
      <t>15</t>
    </r>
  </si>
  <si>
    <t>2017年铜川市印台区政府性基金收入执行情况表</t>
  </si>
  <si>
    <t>（表十五）</t>
  </si>
  <si>
    <r>
      <rPr>
        <b/>
        <sz val="11"/>
        <rFont val="宋体"/>
        <charset val="134"/>
      </rPr>
      <t>项</t>
    </r>
    <r>
      <rPr>
        <b/>
        <sz val="11"/>
        <rFont val="宋体"/>
        <charset val="134"/>
      </rPr>
      <t xml:space="preserve">   </t>
    </r>
    <r>
      <rPr>
        <b/>
        <sz val="11"/>
        <rFont val="宋体"/>
        <charset val="134"/>
      </rPr>
      <t>目</t>
    </r>
  </si>
  <si>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预算数</t>
    </r>
  </si>
  <si>
    <t>一、新增建设用地土地有偿使用费收入</t>
  </si>
  <si>
    <t>二、城市公用事业附加收入</t>
  </si>
  <si>
    <t>三、国有土地收益基金收入</t>
  </si>
  <si>
    <t>四、国有土地使用权出让收入</t>
  </si>
  <si>
    <t>五、水土保持补偿费收入</t>
  </si>
  <si>
    <t>六、大中型水库库区基金收入</t>
  </si>
  <si>
    <t>七、彩票公益金收入</t>
  </si>
  <si>
    <t>八、城市基础设施配套费收入</t>
  </si>
  <si>
    <t>九、其他政府性基金收入</t>
  </si>
  <si>
    <t>4398</t>
  </si>
  <si>
    <t>附表16</t>
  </si>
  <si>
    <t>2017年铜川市印台区政府性基金支出执行情况表</t>
  </si>
  <si>
    <t xml:space="preserve">                                                      单位：万元</t>
  </si>
  <si>
    <r>
      <rPr>
        <b/>
        <sz val="11"/>
        <rFont val="Times New Roman"/>
        <charset val="134"/>
      </rPr>
      <t>2017</t>
    </r>
    <r>
      <rPr>
        <b/>
        <sz val="11"/>
        <rFont val="宋体"/>
        <charset val="134"/>
      </rPr>
      <t>年支出数</t>
    </r>
  </si>
  <si>
    <t>一、社会保障和就业支出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</si>
  <si>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大中型水库移民后期扶持基金支出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</si>
  <si>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小型水库移民扶助基金及对应专项债务收入安排的支出</t>
    </r>
  </si>
  <si>
    <t>二、城乡社区支出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</si>
  <si>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国有土地使用权出让收入及对应专项债务收入安排的支出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</si>
  <si>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新增建设用地土地有偿使用费及对应专项债务收入安排的支出</t>
    </r>
  </si>
  <si>
    <t>三、商业服务业等支出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</si>
  <si>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旅游发展基金支出</t>
    </r>
  </si>
  <si>
    <t>四、其他支出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</si>
  <si>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其他政府性基金及对应专项债务收入安排的支出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</si>
  <si>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彩票公益金及对应专项债务收入安排的支出</t>
    </r>
  </si>
  <si>
    <t>五、债务付息支出</t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</si>
  <si>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地方政府专项债务付息支出</t>
    </r>
  </si>
  <si>
    <t>附表17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</si>
  <si>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年铜川市印台区政府性基金转移支付决算表</t>
    </r>
  </si>
  <si>
    <t xml:space="preserve">                                                                  单位：万元</t>
  </si>
  <si>
    <t>转移性收入</t>
  </si>
  <si>
    <t>转移性支出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</si>
  <si>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</si>
  <si>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</si>
  <si>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政府性基金补助收入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</si>
  <si>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政府性基金补助支出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</si>
  <si>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政府性基金上解收入</t>
    </r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</si>
  <si>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政府性基金上解支出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</si>
  <si>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</si>
  <si>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</si>
  <si>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调入资金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</si>
  <si>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</si>
  <si>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其中：地方政府性基金调入专项收入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</si>
  <si>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地方政府专项债务还本支出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</si>
  <si>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</si>
  <si>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</si>
  <si>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地方政府专项债务转贷收入</t>
    </r>
  </si>
  <si>
    <t>附表18</t>
  </si>
  <si>
    <t>2018年铜川市印台区政府性基金收入预算表</t>
  </si>
  <si>
    <t>2018年预算数</t>
  </si>
  <si>
    <t>一、国有土地使用权出让金收入</t>
  </si>
  <si>
    <t>三、城市基础设施配套费收入</t>
  </si>
  <si>
    <t>四、污水处理费收入</t>
  </si>
  <si>
    <t>五、新型墙体材料专项基金收入</t>
  </si>
  <si>
    <t>六、其他政府性基金收入</t>
  </si>
  <si>
    <t>附表19</t>
  </si>
  <si>
    <t>2018年铜川市印台区政府性基金支出预算表</t>
  </si>
  <si>
    <t>一、科学技术支出</t>
  </si>
  <si>
    <t>二、文化体育与传媒支出</t>
  </si>
  <si>
    <t>三、社会保障和就业支出</t>
  </si>
  <si>
    <t>四、城乡社区支出</t>
  </si>
  <si>
    <t>五、节能环保支出</t>
  </si>
  <si>
    <t>六、农林水支出</t>
  </si>
  <si>
    <t>七、交通运输支出</t>
  </si>
  <si>
    <t>八、资源勘探信息等事务</t>
  </si>
  <si>
    <t>九、商业服务等支出</t>
  </si>
  <si>
    <t>十、金融支出</t>
  </si>
  <si>
    <t>十一、其他支出</t>
  </si>
  <si>
    <t>附表20</t>
  </si>
  <si>
    <t>2018年铜川市印台区政府性基金转移支付预算表</t>
  </si>
  <si>
    <t>项 目</t>
  </si>
  <si>
    <t>备 注</t>
  </si>
  <si>
    <t>一、教育</t>
  </si>
  <si>
    <t>二、社会保障和就业支出</t>
  </si>
  <si>
    <t>三、城乡社区事务</t>
  </si>
  <si>
    <t>四、农林水事务</t>
  </si>
  <si>
    <t>五、资源勘探电力信息等事务</t>
  </si>
  <si>
    <t>六、其他支出</t>
  </si>
  <si>
    <t>备注：此表无数据</t>
  </si>
  <si>
    <t>附表21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</si>
  <si>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年铜川市印台区国有资本经营收入表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</si>
  <si>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</si>
  <si>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</si>
  <si>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</si>
  <si>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</si>
  <si>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</si>
  <si>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</si>
  <si>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</si>
  <si>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国有资本经营预算转移支付收入</t>
  </si>
  <si>
    <t>上年结转</t>
  </si>
  <si>
    <r>
      <rPr>
        <b/>
        <sz val="11"/>
        <rFont val="宋体"/>
        <charset val="134"/>
      </rPr>
      <t>收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入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</si>
  <si>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附表22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</si>
  <si>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年铜川市印台区国有资本经营支出表</t>
    </r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</si>
  <si>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</si>
  <si>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</si>
  <si>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</si>
  <si>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</si>
  <si>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</si>
  <si>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</si>
  <si>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国有资本经营预算转移支付支出</t>
  </si>
  <si>
    <t>国有资本经营预算调出资金</t>
  </si>
  <si>
    <t>结转下年</t>
  </si>
  <si>
    <r>
      <rPr>
        <b/>
        <sz val="11"/>
        <rFont val="宋体"/>
        <charset val="134"/>
      </rPr>
      <t>支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总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计</t>
    </r>
  </si>
  <si>
    <t>附表23</t>
  </si>
  <si>
    <r>
      <t>2018</t>
    </r>
    <r>
      <rPr>
        <b/>
        <sz val="20"/>
        <rFont val="宋体"/>
        <charset val="134"/>
      </rPr>
      <t>年铜川市印台区国有资本经营收入预算表</t>
    </r>
  </si>
  <si>
    <r>
      <rPr>
        <sz val="10"/>
        <rFont val="宋体"/>
        <charset val="134"/>
      </rPr>
      <t>单位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万元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</si>
  <si>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    </t>
    </r>
    <r>
      <rPr>
        <b/>
        <sz val="11"/>
        <rFont val="宋体"/>
        <charset val="134"/>
      </rPr>
      <t>目</t>
    </r>
  </si>
  <si>
    <t>利润收入</t>
  </si>
  <si>
    <t>其他国有资本经营预算收入</t>
  </si>
  <si>
    <t>本年收入合计</t>
  </si>
  <si>
    <t>附表24</t>
  </si>
  <si>
    <r>
      <t>2018</t>
    </r>
    <r>
      <rPr>
        <b/>
        <sz val="20"/>
        <rFont val="宋体"/>
        <charset val="134"/>
      </rPr>
      <t>年铜川市印台区</t>
    </r>
    <r>
      <rPr>
        <b/>
        <sz val="20"/>
        <rFont val="华文中宋"/>
        <charset val="134"/>
      </rPr>
      <t>国有资本经营支出预算表</t>
    </r>
  </si>
  <si>
    <t>一、城乡社区等支出</t>
  </si>
  <si>
    <t>公益性设施投资补助支出</t>
  </si>
  <si>
    <t>二、资源勘探信息等支出</t>
  </si>
  <si>
    <t>其他国有资本经营预算支出</t>
  </si>
  <si>
    <r>
      <rPr>
        <b/>
        <sz val="11"/>
        <rFont val="Times New Roman"/>
        <charset val="134"/>
      </rPr>
      <t xml:space="preserve">      </t>
    </r>
    <r>
      <rPr>
        <b/>
        <sz val="11"/>
        <rFont val="宋体"/>
        <charset val="134"/>
      </rPr>
      <t>其他国有资本经营预算支出</t>
    </r>
  </si>
  <si>
    <t>本年支出合计</t>
  </si>
  <si>
    <t>附表25</t>
  </si>
  <si>
    <t>2018年铜川市印台区国有资本经营专项转移支付支出预算表</t>
  </si>
  <si>
    <t>单位:万元</t>
  </si>
  <si>
    <t>项        目</t>
  </si>
  <si>
    <t>印台区</t>
  </si>
  <si>
    <t xml:space="preserve">国有资本经营预算支出 </t>
  </si>
  <si>
    <t>附表26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</si>
  <si>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年铜川市印台区社会保险基金收入执行情况表</t>
    </r>
  </si>
  <si>
    <r>
      <rPr>
        <sz val="11"/>
        <rFont val="宋体"/>
        <charset val="134"/>
      </rPr>
      <t>项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目</t>
    </r>
  </si>
  <si>
    <t>一、机关事业单位基本养老保险基金</t>
  </si>
  <si>
    <t>二、城乡居民养老保险基金</t>
  </si>
  <si>
    <t>三、基本医疗保险基金</t>
  </si>
  <si>
    <t>四、城乡居民基本医疗保险基金</t>
  </si>
  <si>
    <t>五、工伤保险基金</t>
  </si>
  <si>
    <t>七、新型农村合作医疗基金</t>
  </si>
  <si>
    <t>六、失业保险基金</t>
  </si>
  <si>
    <t>七、生育保险基金</t>
  </si>
  <si>
    <t>附表27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</si>
  <si>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年铜川市印台区社会保险基金支出执行情况表</t>
    </r>
  </si>
  <si>
    <t>2017年执行数</t>
  </si>
  <si>
    <t>附表28</t>
  </si>
  <si>
    <r>
      <rPr>
        <b/>
        <sz val="20"/>
        <rFont val="Times New Roman"/>
        <charset val="134"/>
      </rPr>
      <t>2018</t>
    </r>
    <r>
      <rPr>
        <b/>
        <sz val="20"/>
        <rFont val="宋体"/>
        <charset val="134"/>
      </rPr>
      <t>年铜川市印台区社会保险基金收入预算表</t>
    </r>
  </si>
  <si>
    <t>附表29</t>
  </si>
  <si>
    <r>
      <rPr>
        <b/>
        <sz val="20"/>
        <rFont val="Times New Roman"/>
        <charset val="134"/>
      </rPr>
      <t>2018</t>
    </r>
    <r>
      <rPr>
        <b/>
        <sz val="20"/>
        <rFont val="宋体"/>
        <charset val="134"/>
      </rPr>
      <t>年铜川市印台区社会保险基金支出预算表</t>
    </r>
  </si>
  <si>
    <t>附表30</t>
  </si>
  <si>
    <r>
      <rPr>
        <b/>
        <sz val="20"/>
        <rFont val="Times New Roman"/>
        <charset val="134"/>
      </rPr>
      <t>2017</t>
    </r>
    <r>
      <rPr>
        <b/>
        <sz val="20"/>
        <rFont val="华文中宋"/>
        <charset val="134"/>
      </rPr>
      <t>年底政府性一般债务限额和余额情况表</t>
    </r>
  </si>
  <si>
    <r>
      <rPr>
        <b/>
        <sz val="11"/>
        <rFont val="宋体"/>
        <charset val="134"/>
      </rPr>
      <t>区</t>
    </r>
    <r>
      <rPr>
        <b/>
        <sz val="11"/>
        <rFont val="Times New Roman"/>
        <charset val="134"/>
      </rPr>
      <t xml:space="preserve">  </t>
    </r>
    <r>
      <rPr>
        <b/>
        <sz val="11"/>
        <rFont val="方正新书宋简体"/>
        <charset val="134"/>
      </rPr>
      <t>域</t>
    </r>
  </si>
  <si>
    <t>政府债务限额</t>
  </si>
  <si>
    <t>一般债务</t>
  </si>
  <si>
    <t>期初余额</t>
  </si>
  <si>
    <t>当期增加</t>
  </si>
  <si>
    <t>当期减少</t>
  </si>
  <si>
    <t>期末余额</t>
  </si>
  <si>
    <t>附表31</t>
  </si>
  <si>
    <r>
      <rPr>
        <b/>
        <sz val="20"/>
        <rFont val="Times New Roman"/>
        <charset val="134"/>
      </rPr>
      <t>2017</t>
    </r>
    <r>
      <rPr>
        <b/>
        <sz val="20"/>
        <rFont val="华文中宋"/>
        <charset val="134"/>
      </rPr>
      <t>年底政府性专项债务限额和余额情况表</t>
    </r>
  </si>
  <si>
    <t>专项债务</t>
  </si>
  <si>
    <t>附表32</t>
  </si>
  <si>
    <r>
      <rPr>
        <b/>
        <sz val="20"/>
        <rFont val="Times New Roman"/>
        <charset val="134"/>
      </rPr>
      <t>2017</t>
    </r>
    <r>
      <rPr>
        <b/>
        <sz val="20"/>
        <rFont val="华文中宋"/>
        <charset val="134"/>
      </rPr>
      <t>年政府性债务余额变动情况表</t>
    </r>
  </si>
  <si>
    <t xml:space="preserve">                                                                                              单位：万元</t>
  </si>
  <si>
    <r>
      <rPr>
        <b/>
        <sz val="9"/>
        <rFont val="宋体"/>
        <charset val="134"/>
      </rPr>
      <t>区</t>
    </r>
    <r>
      <rPr>
        <b/>
        <sz val="9"/>
        <rFont val="Times New Roman"/>
        <charset val="134"/>
      </rPr>
      <t xml:space="preserve">  </t>
    </r>
    <r>
      <rPr>
        <b/>
        <sz val="9"/>
        <rFont val="方正新书宋简体"/>
        <charset val="134"/>
      </rPr>
      <t>域</t>
    </r>
  </si>
  <si>
    <t>政府性债务合计</t>
  </si>
  <si>
    <t>政府债务</t>
  </si>
  <si>
    <t>政府或有债务</t>
  </si>
  <si>
    <r>
      <rPr>
        <b/>
        <sz val="9"/>
        <rFont val="宋体"/>
        <charset val="134"/>
      </rPr>
      <t>小</t>
    </r>
    <r>
      <rPr>
        <b/>
        <sz val="9"/>
        <rFont val="Times New Roman"/>
        <charset val="134"/>
      </rPr>
      <t xml:space="preserve">    </t>
    </r>
    <r>
      <rPr>
        <b/>
        <sz val="9"/>
        <rFont val="方正新书宋简体"/>
        <charset val="134"/>
      </rPr>
      <t>计</t>
    </r>
  </si>
  <si>
    <t>附表33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</si>
  <si>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年铜川市印台区政府一般债务限额和余额预算表</t>
    </r>
  </si>
  <si>
    <t>区域</t>
  </si>
  <si>
    <t>政府一般债务限额</t>
  </si>
  <si>
    <t>政一般债务余额</t>
  </si>
  <si>
    <t>附表34</t>
  </si>
  <si>
    <r>
      <rPr>
        <b/>
        <sz val="20"/>
        <rFont val="Times New Roman"/>
        <charset val="134"/>
      </rPr>
      <t>2017</t>
    </r>
    <r>
      <rPr>
        <b/>
        <sz val="20"/>
        <rFont val="宋体"/>
        <charset val="134"/>
      </rPr>
      <t>年铜川市印台区政府专项债务限额和余额预算表</t>
    </r>
  </si>
  <si>
    <t>政府专项债务限额</t>
  </si>
  <si>
    <t>政府专项债务余额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</si>
</sst>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;_밀"/>
    <numFmt numFmtId="177" formatCode="0_ "/>
    <numFmt numFmtId="178" formatCode="0_);[Red]\(0\)"/>
    <numFmt numFmtId="179" formatCode="0;_퀀"/>
    <numFmt numFmtId="180" formatCode="0.00_ "/>
    <numFmt numFmtId="181" formatCode="0.0_ "/>
    <numFmt numFmtId="182" formatCode="0.0%"/>
    <numFmt numFmtId="183" formatCode="0;_頀"/>
  </numFmts>
  <fonts count="62">
    <font>
      <sz val="12"/>
      <name val="宋体"/>
      <charset val="134"/>
    </font>
    <font>
      <b/>
      <sz val="12"/>
      <name val="宋体"/>
      <charset val="134"/>
    </font>
    <font>
      <b/>
      <sz val="20"/>
      <name val="Times New Roman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9"/>
      <name val="方正新书宋简体"/>
      <charset val="134"/>
    </font>
    <font>
      <sz val="9"/>
      <name val="方正新书宋简体"/>
      <charset val="134"/>
    </font>
    <font>
      <sz val="8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1"/>
      <name val="方正新书宋简体"/>
      <charset val="134"/>
    </font>
    <font>
      <b/>
      <sz val="12"/>
      <name val="方正新书宋简体"/>
      <charset val="134"/>
    </font>
    <font>
      <b/>
      <sz val="10"/>
      <name val="方正新书宋简体"/>
      <charset val="134"/>
    </font>
    <font>
      <sz val="11"/>
      <name val="方正新书宋简体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Times New Roman"/>
      <charset val="134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2"/>
      <name val="Times New Roman"/>
      <charset val="134"/>
    </font>
    <font>
      <sz val="11"/>
      <name val="方正小标宋简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8"/>
      <name val="Times New Roman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Arial"/>
      <charset val="134"/>
    </font>
    <font>
      <sz val="9"/>
      <color indexed="8"/>
      <name val="宋体"/>
      <charset val="134"/>
    </font>
    <font>
      <sz val="10"/>
      <color indexed="8"/>
      <name val="Arial"/>
      <charset val="134"/>
    </font>
    <font>
      <sz val="18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华文中宋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6" borderId="4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5" borderId="38" applyNumberFormat="0" applyFon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5" fillId="0" borderId="40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1" fillId="4" borderId="37" applyNumberFormat="0" applyAlignment="0" applyProtection="0">
      <alignment vertical="center"/>
    </xf>
    <xf numFmtId="0" fontId="55" fillId="4" borderId="41" applyNumberFormat="0" applyAlignment="0" applyProtection="0">
      <alignment vertical="center"/>
    </xf>
    <xf numFmtId="0" fontId="38" fillId="3" borderId="35" applyNumberFormat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6" fillId="0" borderId="42" applyNumberFormat="0" applyFill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</cellStyleXfs>
  <cellXfs count="309">
    <xf numFmtId="0" fontId="0" fillId="0" borderId="0" xfId="0" applyAlignment="1" applyProtection="1"/>
    <xf numFmtId="0" fontId="0" fillId="0" borderId="0" xfId="0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right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177" fontId="8" fillId="0" borderId="1" xfId="0" applyNumberFormat="1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</xf>
    <xf numFmtId="177" fontId="0" fillId="0" borderId="0" xfId="0" applyNumberFormat="1" applyFont="1" applyAlignment="1" applyProtection="1"/>
    <xf numFmtId="0" fontId="5" fillId="0" borderId="1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/>
    </xf>
    <xf numFmtId="177" fontId="9" fillId="0" borderId="2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17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9" fillId="0" borderId="0" xfId="0" applyFont="1" applyAlignment="1" applyProtection="1"/>
    <xf numFmtId="0" fontId="4" fillId="0" borderId="0" xfId="0" applyFont="1" applyAlignment="1" applyProtection="1">
      <alignment horizontal="right"/>
      <protection locked="0"/>
    </xf>
    <xf numFmtId="0" fontId="11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/>
    <xf numFmtId="0" fontId="20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justify" vertical="center" wrapText="1"/>
    </xf>
    <xf numFmtId="0" fontId="18" fillId="0" borderId="1" xfId="0" applyFont="1" applyBorder="1" applyAlignment="1" applyProtection="1">
      <alignment horizontal="justify" vertical="center" wrapText="1"/>
    </xf>
    <xf numFmtId="176" fontId="11" fillId="0" borderId="1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right"/>
      <protection locked="0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176" fontId="1" fillId="0" borderId="22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 wrapText="1"/>
    </xf>
    <xf numFmtId="176" fontId="11" fillId="0" borderId="22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justify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176" fontId="11" fillId="0" borderId="3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11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horizontal="right" vertical="center" wrapText="1"/>
    </xf>
    <xf numFmtId="0" fontId="16" fillId="0" borderId="1" xfId="0" applyFont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vertical="center"/>
      <protection locked="0"/>
    </xf>
    <xf numFmtId="177" fontId="16" fillId="0" borderId="1" xfId="0" applyNumberFormat="1" applyFont="1" applyBorder="1" applyAlignment="1" applyProtection="1">
      <alignment vertical="center"/>
      <protection locked="0"/>
    </xf>
    <xf numFmtId="177" fontId="11" fillId="0" borderId="1" xfId="0" applyNumberFormat="1" applyFont="1" applyBorder="1" applyAlignment="1" applyProtection="1">
      <alignment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  <protection locked="0"/>
    </xf>
    <xf numFmtId="177" fontId="18" fillId="0" borderId="1" xfId="0" applyNumberFormat="1" applyFont="1" applyBorder="1" applyAlignment="1" applyProtection="1">
      <alignment horizontal="right" vertical="center"/>
      <protection locked="0"/>
    </xf>
    <xf numFmtId="0" fontId="0" fillId="0" borderId="31" xfId="0" applyFont="1" applyBorder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177" fontId="4" fillId="0" borderId="19" xfId="0" applyNumberFormat="1" applyFont="1" applyBorder="1" applyAlignment="1" applyProtection="1">
      <alignment horizontal="right" vertical="center"/>
    </xf>
    <xf numFmtId="177" fontId="4" fillId="0" borderId="0" xfId="0" applyNumberFormat="1" applyFont="1" applyAlignment="1" applyProtection="1">
      <alignment horizontal="right" vertical="center"/>
    </xf>
    <xf numFmtId="0" fontId="18" fillId="0" borderId="1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" fontId="16" fillId="0" borderId="1" xfId="0" applyNumberFormat="1" applyFont="1" applyBorder="1" applyAlignment="1" applyProtection="1">
      <alignment vertical="center"/>
      <protection locked="0"/>
    </xf>
    <xf numFmtId="1" fontId="16" fillId="0" borderId="1" xfId="0" applyNumberFormat="1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</xf>
    <xf numFmtId="49" fontId="11" fillId="0" borderId="1" xfId="0" applyNumberFormat="1" applyFont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horizontal="right" vertical="center"/>
    </xf>
    <xf numFmtId="49" fontId="4" fillId="0" borderId="1" xfId="0" applyNumberFormat="1" applyFont="1" applyBorder="1" applyAlignment="1" applyProtection="1">
      <alignment horizontal="right" vertical="center"/>
    </xf>
    <xf numFmtId="177" fontId="11" fillId="0" borderId="1" xfId="0" applyNumberFormat="1" applyFont="1" applyBorder="1" applyAlignment="1" applyProtection="1">
      <alignment horizontal="left" vertical="center" wrapText="1"/>
    </xf>
    <xf numFmtId="177" fontId="11" fillId="0" borderId="1" xfId="0" applyNumberFormat="1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177" fontId="23" fillId="2" borderId="1" xfId="0" applyNumberFormat="1" applyFont="1" applyFill="1" applyBorder="1" applyAlignment="1" applyProtection="1">
      <alignment vertical="center"/>
    </xf>
    <xf numFmtId="49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 applyProtection="1">
      <alignment vertical="center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vertical="center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49" fontId="4" fillId="2" borderId="8" xfId="0" applyNumberFormat="1" applyFont="1" applyFill="1" applyBorder="1" applyAlignment="1" applyProtection="1">
      <alignment horizontal="left" vertical="center" wrapText="1"/>
    </xf>
    <xf numFmtId="49" fontId="16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 wrapText="1"/>
    </xf>
    <xf numFmtId="177" fontId="16" fillId="2" borderId="1" xfId="0" applyNumberFormat="1" applyFont="1" applyFill="1" applyBorder="1" applyAlignment="1" applyProtection="1">
      <alignment vertical="center"/>
    </xf>
    <xf numFmtId="177" fontId="16" fillId="2" borderId="1" xfId="0" applyNumberFormat="1" applyFont="1" applyFill="1" applyBorder="1" applyAlignment="1" applyProtection="1"/>
    <xf numFmtId="177" fontId="18" fillId="2" borderId="1" xfId="0" applyNumberFormat="1" applyFont="1" applyFill="1" applyBorder="1" applyAlignment="1" applyProtection="1"/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2" xfId="0" applyFont="1" applyBorder="1" applyAlignment="1" applyProtection="1">
      <alignment horizontal="right"/>
    </xf>
    <xf numFmtId="0" fontId="11" fillId="0" borderId="27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18" fillId="0" borderId="1" xfId="0" applyFont="1" applyBorder="1" applyAlignment="1" applyProtection="1"/>
    <xf numFmtId="0" fontId="18" fillId="0" borderId="11" xfId="0" applyFont="1" applyBorder="1" applyAlignment="1" applyProtection="1"/>
    <xf numFmtId="0" fontId="16" fillId="0" borderId="11" xfId="0" applyFont="1" applyBorder="1" applyAlignment="1" applyProtection="1"/>
    <xf numFmtId="0" fontId="16" fillId="0" borderId="1" xfId="0" applyFont="1" applyBorder="1" applyAlignment="1" applyProtection="1"/>
    <xf numFmtId="0" fontId="16" fillId="0" borderId="10" xfId="0" applyFont="1" applyBorder="1" applyAlignment="1" applyProtection="1"/>
    <xf numFmtId="0" fontId="16" fillId="0" borderId="32" xfId="0" applyFont="1" applyBorder="1" applyAlignment="1" applyProtection="1"/>
    <xf numFmtId="0" fontId="18" fillId="0" borderId="32" xfId="0" applyFont="1" applyBorder="1" applyAlignment="1" applyProtection="1"/>
    <xf numFmtId="0" fontId="18" fillId="0" borderId="10" xfId="0" applyFont="1" applyBorder="1" applyAlignment="1" applyProtection="1"/>
    <xf numFmtId="178" fontId="16" fillId="0" borderId="1" xfId="0" applyNumberFormat="1" applyFont="1" applyBorder="1" applyAlignment="1" applyProtection="1">
      <alignment horizontal="right" vertical="center"/>
      <protection locked="0"/>
    </xf>
    <xf numFmtId="178" fontId="16" fillId="0" borderId="1" xfId="0" applyNumberFormat="1" applyFont="1" applyBorder="1" applyAlignment="1" applyProtection="1">
      <alignment horizontal="right" vertical="center"/>
    </xf>
    <xf numFmtId="49" fontId="5" fillId="0" borderId="8" xfId="0" applyNumberFormat="1" applyFont="1" applyBorder="1" applyAlignment="1" applyProtection="1">
      <alignment horizontal="left" vertical="center" wrapText="1"/>
    </xf>
    <xf numFmtId="177" fontId="5" fillId="0" borderId="1" xfId="0" applyNumberFormat="1" applyFont="1" applyBorder="1" applyAlignment="1" applyProtection="1">
      <alignment horizontal="right" vertical="center"/>
    </xf>
    <xf numFmtId="49" fontId="10" fillId="0" borderId="8" xfId="0" applyNumberFormat="1" applyFont="1" applyBorder="1" applyAlignment="1" applyProtection="1">
      <alignment horizontal="left" vertical="center" wrapText="1"/>
    </xf>
    <xf numFmtId="177" fontId="10" fillId="0" borderId="1" xfId="0" applyNumberFormat="1" applyFont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right" vertical="center"/>
    </xf>
    <xf numFmtId="177" fontId="0" fillId="0" borderId="0" xfId="0" applyNumberFormat="1" applyAlignment="1" applyProtection="1"/>
    <xf numFmtId="49" fontId="1" fillId="0" borderId="1" xfId="0" applyNumberFormat="1" applyFon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49" fontId="1" fillId="0" borderId="1" xfId="0" applyNumberFormat="1" applyFont="1" applyBorder="1" applyAlignment="1" applyProtection="1">
      <alignment vertical="center" wrapText="1"/>
    </xf>
    <xf numFmtId="0" fontId="1" fillId="2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/>
    <xf numFmtId="0" fontId="0" fillId="2" borderId="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/>
    <xf numFmtId="177" fontId="10" fillId="0" borderId="10" xfId="0" applyNumberFormat="1" applyFont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vertical="center"/>
    </xf>
    <xf numFmtId="177" fontId="10" fillId="0" borderId="33" xfId="0" applyNumberFormat="1" applyFont="1" applyBorder="1" applyAlignment="1" applyProtection="1">
      <alignment horizontal="right" vertical="center"/>
    </xf>
    <xf numFmtId="0" fontId="4" fillId="2" borderId="8" xfId="0" applyFont="1" applyFill="1" applyBorder="1" applyAlignment="1" applyProtection="1">
      <alignment horizontal="left" vertical="center"/>
    </xf>
    <xf numFmtId="177" fontId="5" fillId="0" borderId="33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/>
    <xf numFmtId="0" fontId="17" fillId="0" borderId="0" xfId="0" applyFont="1" applyAlignment="1" applyProtection="1"/>
    <xf numFmtId="0" fontId="1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78" fontId="18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78" fontId="11" fillId="0" borderId="1" xfId="0" applyNumberFormat="1" applyFont="1" applyBorder="1" applyAlignment="1" applyProtection="1">
      <alignment horizontal="right" vertical="center"/>
      <protection locked="0"/>
    </xf>
    <xf numFmtId="177" fontId="16" fillId="0" borderId="1" xfId="0" applyNumberFormat="1" applyFont="1" applyBorder="1" applyAlignment="1" applyProtection="1">
      <alignment horizontal="right" vertical="center"/>
      <protection locked="0"/>
    </xf>
    <xf numFmtId="179" fontId="16" fillId="0" borderId="1" xfId="0" applyNumberFormat="1" applyFont="1" applyBorder="1" applyAlignment="1" applyProtection="1">
      <alignment horizontal="right" vertical="center"/>
      <protection locked="0"/>
    </xf>
    <xf numFmtId="179" fontId="4" fillId="0" borderId="1" xfId="0" applyNumberFormat="1" applyFont="1" applyBorder="1" applyAlignment="1" applyProtection="1">
      <alignment horizontal="right" vertical="center"/>
      <protection locked="0"/>
    </xf>
    <xf numFmtId="179" fontId="25" fillId="0" borderId="1" xfId="0" applyNumberFormat="1" applyFont="1" applyBorder="1" applyAlignment="1" applyProtection="1">
      <alignment horizontal="right" vertical="center"/>
      <protection locked="0"/>
    </xf>
    <xf numFmtId="179" fontId="26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179" fontId="26" fillId="0" borderId="1" xfId="0" applyNumberFormat="1" applyFont="1" applyBorder="1" applyAlignment="1" applyProtection="1">
      <alignment horizontal="center" vertical="center"/>
      <protection locked="0"/>
    </xf>
    <xf numFmtId="1" fontId="18" fillId="0" borderId="1" xfId="0" applyNumberFormat="1" applyFont="1" applyBorder="1" applyAlignment="1" applyProtection="1">
      <alignment horizontal="right" vertical="center"/>
      <protection locked="0"/>
    </xf>
    <xf numFmtId="180" fontId="4" fillId="0" borderId="1" xfId="0" applyNumberFormat="1" applyFont="1" applyBorder="1" applyAlignment="1" applyProtection="1">
      <alignment vertical="center"/>
    </xf>
    <xf numFmtId="181" fontId="16" fillId="0" borderId="1" xfId="0" applyNumberFormat="1" applyFont="1" applyBorder="1" applyAlignment="1" applyProtection="1">
      <alignment horizontal="right" vertical="center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 applyProtection="1">
      <alignment horizontal="left" vertical="center"/>
      <protection locked="0"/>
    </xf>
    <xf numFmtId="1" fontId="11" fillId="0" borderId="1" xfId="0" applyNumberFormat="1" applyFont="1" applyBorder="1" applyAlignment="1" applyProtection="1">
      <alignment horizontal="right" vertical="center"/>
      <protection locked="0"/>
    </xf>
    <xf numFmtId="10" fontId="16" fillId="0" borderId="1" xfId="0" applyNumberFormat="1" applyFont="1" applyBorder="1" applyAlignment="1" applyProtection="1">
      <alignment horizontal="right" vertical="center" wrapText="1"/>
    </xf>
    <xf numFmtId="10" fontId="4" fillId="0" borderId="1" xfId="0" applyNumberFormat="1" applyFont="1" applyBorder="1" applyAlignment="1" applyProtection="1">
      <alignment horizontal="right" vertical="center" wrapText="1"/>
    </xf>
    <xf numFmtId="10" fontId="18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protection locked="0"/>
    </xf>
    <xf numFmtId="0" fontId="2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10" fontId="18" fillId="0" borderId="1" xfId="0" applyNumberFormat="1" applyFont="1" applyBorder="1" applyAlignment="1" applyProtection="1">
      <alignment vertical="center"/>
    </xf>
    <xf numFmtId="10" fontId="16" fillId="0" borderId="1" xfId="0" applyNumberFormat="1" applyFont="1" applyBorder="1" applyAlignment="1" applyProtection="1">
      <alignment vertical="center"/>
    </xf>
    <xf numFmtId="10" fontId="4" fillId="0" borderId="1" xfId="0" applyNumberFormat="1" applyFont="1" applyBorder="1" applyAlignment="1" applyProtection="1">
      <alignment vertical="center"/>
    </xf>
    <xf numFmtId="10" fontId="11" fillId="0" borderId="1" xfId="0" applyNumberFormat="1" applyFont="1" applyBorder="1" applyAlignment="1" applyProtection="1">
      <alignment vertical="center"/>
    </xf>
    <xf numFmtId="182" fontId="18" fillId="0" borderId="1" xfId="0" applyNumberFormat="1" applyFont="1" applyBorder="1" applyAlignment="1" applyProtection="1">
      <alignment vertical="center"/>
    </xf>
    <xf numFmtId="0" fontId="28" fillId="2" borderId="0" xfId="0" applyFont="1" applyFill="1" applyAlignment="1" applyProtection="1"/>
    <xf numFmtId="0" fontId="26" fillId="2" borderId="0" xfId="0" applyFont="1" applyFill="1" applyAlignment="1" applyProtection="1"/>
    <xf numFmtId="0" fontId="29" fillId="2" borderId="0" xfId="0" applyFont="1" applyFill="1" applyAlignment="1" applyProtection="1"/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30" fillId="2" borderId="34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/>
    </xf>
    <xf numFmtId="177" fontId="30" fillId="2" borderId="1" xfId="0" applyNumberFormat="1" applyFont="1" applyFill="1" applyBorder="1" applyAlignment="1" applyProtection="1">
      <alignment horizontal="right" vertical="center"/>
    </xf>
    <xf numFmtId="0" fontId="31" fillId="2" borderId="1" xfId="0" applyFont="1" applyFill="1" applyBorder="1" applyAlignment="1" applyProtection="1"/>
    <xf numFmtId="0" fontId="31" fillId="0" borderId="1" xfId="0" applyFont="1" applyBorder="1" applyAlignment="1" applyProtection="1">
      <alignment horizontal="left" vertical="center" shrinkToFit="1"/>
    </xf>
    <xf numFmtId="177" fontId="32" fillId="0" borderId="1" xfId="0" applyNumberFormat="1" applyFont="1" applyBorder="1" applyAlignment="1" applyProtection="1"/>
    <xf numFmtId="0" fontId="33" fillId="2" borderId="1" xfId="0" applyFont="1" applyFill="1" applyBorder="1" applyAlignment="1" applyProtection="1"/>
    <xf numFmtId="0" fontId="33" fillId="0" borderId="1" xfId="0" applyFont="1" applyBorder="1" applyAlignment="1" applyProtection="1">
      <alignment horizontal="left" vertical="center" shrinkToFit="1"/>
    </xf>
    <xf numFmtId="177" fontId="34" fillId="0" borderId="1" xfId="0" applyNumberFormat="1" applyFont="1" applyBorder="1" applyAlignment="1" applyProtection="1"/>
    <xf numFmtId="0" fontId="2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right" vertical="center"/>
    </xf>
    <xf numFmtId="0" fontId="28" fillId="0" borderId="1" xfId="0" applyFont="1" applyBorder="1" applyAlignment="1" applyProtection="1">
      <alignment horizontal="center" vertical="center" wrapText="1" shrinkToFit="1"/>
    </xf>
    <xf numFmtId="177" fontId="28" fillId="0" borderId="1" xfId="0" applyNumberFormat="1" applyFont="1" applyBorder="1" applyAlignment="1" applyProtection="1">
      <alignment horizontal="right" vertical="center" wrapText="1" shrinkToFit="1"/>
    </xf>
    <xf numFmtId="0" fontId="28" fillId="0" borderId="1" xfId="0" applyFont="1" applyBorder="1" applyAlignment="1" applyProtection="1">
      <alignment horizontal="left" vertical="center" shrinkToFit="1"/>
    </xf>
    <xf numFmtId="177" fontId="28" fillId="0" borderId="1" xfId="0" applyNumberFormat="1" applyFont="1" applyBorder="1" applyAlignment="1" applyProtection="1">
      <alignment horizontal="right" vertical="center" shrinkToFit="1"/>
    </xf>
    <xf numFmtId="0" fontId="26" fillId="0" borderId="1" xfId="0" applyFont="1" applyBorder="1" applyAlignment="1" applyProtection="1">
      <alignment horizontal="left" vertical="center" shrinkToFit="1"/>
    </xf>
    <xf numFmtId="177" fontId="26" fillId="0" borderId="1" xfId="0" applyNumberFormat="1" applyFont="1" applyBorder="1" applyAlignment="1" applyProtection="1">
      <alignment horizontal="right" vertical="center" shrinkToFit="1"/>
    </xf>
    <xf numFmtId="177" fontId="33" fillId="0" borderId="1" xfId="0" applyNumberFormat="1" applyFont="1" applyBorder="1" applyAlignment="1" applyProtection="1">
      <alignment horizontal="right" vertical="center" shrinkToFit="1"/>
    </xf>
    <xf numFmtId="0" fontId="26" fillId="2" borderId="1" xfId="0" applyFont="1" applyFill="1" applyBorder="1" applyAlignment="1" applyProtection="1"/>
    <xf numFmtId="0" fontId="28" fillId="2" borderId="1" xfId="0" applyFont="1" applyFill="1" applyBorder="1" applyAlignment="1" applyProtection="1"/>
    <xf numFmtId="0" fontId="35" fillId="2" borderId="0" xfId="0" applyFont="1" applyFill="1" applyAlignment="1" applyProtection="1">
      <alignment vertical="center"/>
    </xf>
    <xf numFmtId="0" fontId="30" fillId="0" borderId="1" xfId="0" applyFont="1" applyBorder="1" applyAlignment="1" applyProtection="1">
      <alignment horizontal="left" vertical="center"/>
    </xf>
    <xf numFmtId="177" fontId="19" fillId="0" borderId="1" xfId="0" applyNumberFormat="1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protection locked="0"/>
    </xf>
    <xf numFmtId="9" fontId="4" fillId="0" borderId="0" xfId="0" applyNumberFormat="1" applyFont="1" applyAlignment="1" applyProtection="1">
      <alignment horizontal="right" vertical="center"/>
    </xf>
    <xf numFmtId="10" fontId="16" fillId="0" borderId="1" xfId="0" applyNumberFormat="1" applyFont="1" applyBorder="1" applyAlignment="1" applyProtection="1">
      <alignment horizontal="right" vertical="center"/>
      <protection locked="0"/>
    </xf>
    <xf numFmtId="178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10" fontId="4" fillId="0" borderId="1" xfId="0" applyNumberFormat="1" applyFont="1" applyBorder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right" vertical="center"/>
      <protection locked="0"/>
    </xf>
    <xf numFmtId="1" fontId="18" fillId="0" borderId="1" xfId="0" applyNumberFormat="1" applyFont="1" applyBorder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right" vertical="center"/>
      <protection locked="0"/>
    </xf>
    <xf numFmtId="10" fontId="18" fillId="0" borderId="1" xfId="0" applyNumberFormat="1" applyFont="1" applyBorder="1" applyAlignment="1" applyProtection="1">
      <alignment horizontal="right" vertical="center"/>
      <protection locked="0"/>
    </xf>
    <xf numFmtId="10" fontId="11" fillId="0" borderId="1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9" fontId="4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180" fontId="11" fillId="0" borderId="1" xfId="0" applyNumberFormat="1" applyFont="1" applyBorder="1" applyAlignment="1" applyProtection="1">
      <alignment horizontal="center" vertical="center" wrapText="1"/>
    </xf>
    <xf numFmtId="177" fontId="11" fillId="0" borderId="1" xfId="0" applyNumberFormat="1" applyFont="1" applyBorder="1" applyAlignment="1" applyProtection="1">
      <alignment horizontal="left" vertical="center"/>
    </xf>
    <xf numFmtId="183" fontId="18" fillId="0" borderId="1" xfId="0" applyNumberFormat="1" applyFont="1" applyBorder="1" applyAlignment="1" applyProtection="1">
      <alignment horizontal="right" vertical="center"/>
    </xf>
    <xf numFmtId="10" fontId="18" fillId="0" borderId="1" xfId="0" applyNumberFormat="1" applyFont="1" applyBorder="1" applyAlignment="1" applyProtection="1">
      <alignment horizontal="right" vertical="center"/>
    </xf>
    <xf numFmtId="177" fontId="16" fillId="0" borderId="1" xfId="0" applyNumberFormat="1" applyFont="1" applyBorder="1" applyAlignment="1" applyProtection="1">
      <alignment vertical="center"/>
    </xf>
    <xf numFmtId="183" fontId="16" fillId="0" borderId="1" xfId="0" applyNumberFormat="1" applyFont="1" applyBorder="1" applyAlignment="1" applyProtection="1">
      <alignment horizontal="right" vertical="center"/>
    </xf>
    <xf numFmtId="177" fontId="16" fillId="0" borderId="1" xfId="0" applyNumberFormat="1" applyFont="1" applyBorder="1" applyAlignment="1" applyProtection="1">
      <alignment horizontal="right" vertical="center"/>
    </xf>
    <xf numFmtId="10" fontId="16" fillId="0" borderId="1" xfId="0" applyNumberFormat="1" applyFont="1" applyBorder="1" applyAlignment="1" applyProtection="1">
      <alignment horizontal="right" vertical="center"/>
    </xf>
    <xf numFmtId="183" fontId="4" fillId="0" borderId="1" xfId="0" applyNumberFormat="1" applyFont="1" applyBorder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right" vertical="center"/>
    </xf>
    <xf numFmtId="10" fontId="4" fillId="0" borderId="1" xfId="0" applyNumberFormat="1" applyFont="1" applyBorder="1" applyAlignment="1" applyProtection="1">
      <alignment horizontal="right" vertical="center"/>
    </xf>
    <xf numFmtId="177" fontId="18" fillId="0" borderId="1" xfId="0" applyNumberFormat="1" applyFont="1" applyBorder="1" applyAlignment="1" applyProtection="1">
      <alignment vertical="center"/>
    </xf>
    <xf numFmtId="177" fontId="16" fillId="0" borderId="1" xfId="0" applyNumberFormat="1" applyFont="1" applyBorder="1" applyAlignment="1" applyProtection="1">
      <alignment horizontal="left" vertical="center"/>
    </xf>
    <xf numFmtId="177" fontId="16" fillId="0" borderId="1" xfId="0" applyNumberFormat="1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vertical="center"/>
      <protection locked="0"/>
    </xf>
    <xf numFmtId="177" fontId="11" fillId="0" borderId="1" xfId="0" applyNumberFormat="1" applyFont="1" applyBorder="1" applyAlignment="1" applyProtection="1">
      <alignment horizontal="center" vertical="center"/>
    </xf>
    <xf numFmtId="10" fontId="30" fillId="0" borderId="1" xfId="0" applyNumberFormat="1" applyFont="1" applyBorder="1" applyAlignment="1" applyProtection="1">
      <alignment horizontal="center" vertical="center" wrapText="1"/>
    </xf>
    <xf numFmtId="0" fontId="36" fillId="0" borderId="0" xfId="0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0" fontId="37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 vertical="center"/>
    </xf>
    <xf numFmtId="0" fontId="3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workbookViewId="0">
      <selection activeCell="A17" sqref="$A17:$XFD17"/>
    </sheetView>
  </sheetViews>
  <sheetFormatPr defaultColWidth="9" defaultRowHeight="14.25"/>
  <cols>
    <col min="1" max="7" width="9" style="102"/>
    <col min="8" max="8" width="17.25" style="102" customWidth="1"/>
    <col min="9" max="9" width="10.125" style="102" customWidth="1"/>
    <col min="10" max="10" width="11.5" style="123" customWidth="1"/>
    <col min="11" max="11" width="35.25" style="123" customWidth="1"/>
    <col min="12" max="16384" width="9" style="102"/>
  </cols>
  <sheetData>
    <row r="1" ht="21.75" customHeight="1" spans="1:11">
      <c r="A1" s="303" t="s">
        <v>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ht="11.25" customHeight="1" spans="1:9">
      <c r="A2" s="8"/>
      <c r="B2" s="8"/>
      <c r="C2" s="8"/>
      <c r="D2" s="8"/>
      <c r="E2" s="8"/>
      <c r="F2" s="8"/>
      <c r="G2" s="8"/>
      <c r="H2" s="8"/>
      <c r="I2" s="8"/>
    </row>
    <row r="3" s="302" customFormat="1" ht="18" customHeight="1" spans="1:11">
      <c r="A3" s="304" t="s">
        <v>1</v>
      </c>
      <c r="B3" s="304"/>
      <c r="C3" s="304"/>
      <c r="D3" s="304"/>
      <c r="E3" s="304"/>
      <c r="F3" s="304"/>
      <c r="G3" s="304"/>
      <c r="H3" s="304"/>
      <c r="I3" s="304"/>
      <c r="J3" s="306" t="s">
        <v>2</v>
      </c>
      <c r="K3" s="306" t="s">
        <v>3</v>
      </c>
    </row>
    <row r="4" s="100" customFormat="1" ht="18" customHeight="1" spans="1:11">
      <c r="A4" s="212" t="s">
        <v>4</v>
      </c>
      <c r="B4" s="212"/>
      <c r="C4" s="212"/>
      <c r="D4" s="212"/>
      <c r="E4" s="212"/>
      <c r="F4" s="212"/>
      <c r="G4" s="212"/>
      <c r="H4" s="212"/>
      <c r="I4" s="212"/>
      <c r="J4" s="307" t="s">
        <v>5</v>
      </c>
      <c r="K4" s="307"/>
    </row>
    <row r="5" s="100" customFormat="1" ht="18" customHeight="1" spans="1:11">
      <c r="A5" s="212" t="s">
        <v>6</v>
      </c>
      <c r="B5" s="212"/>
      <c r="C5" s="212"/>
      <c r="D5" s="212"/>
      <c r="E5" s="212"/>
      <c r="F5" s="212"/>
      <c r="G5" s="212"/>
      <c r="H5" s="212"/>
      <c r="I5" s="212"/>
      <c r="J5" s="307" t="s">
        <v>5</v>
      </c>
      <c r="K5" s="307"/>
    </row>
    <row r="6" s="100" customFormat="1" ht="18" customHeight="1" spans="1:11">
      <c r="A6" s="212" t="s">
        <v>7</v>
      </c>
      <c r="B6" s="212"/>
      <c r="C6" s="212"/>
      <c r="D6" s="212"/>
      <c r="E6" s="212"/>
      <c r="F6" s="212"/>
      <c r="G6" s="212"/>
      <c r="H6" s="212"/>
      <c r="I6" s="212"/>
      <c r="J6" s="307" t="s">
        <v>5</v>
      </c>
      <c r="K6" s="307"/>
    </row>
    <row r="7" s="100" customFormat="1" ht="18" customHeight="1" spans="1:11">
      <c r="A7" s="212" t="s">
        <v>8</v>
      </c>
      <c r="B7" s="212"/>
      <c r="C7" s="212"/>
      <c r="D7" s="212"/>
      <c r="E7" s="212"/>
      <c r="F7" s="212"/>
      <c r="G7" s="212"/>
      <c r="H7" s="212"/>
      <c r="I7" s="212"/>
      <c r="J7" s="307" t="s">
        <v>5</v>
      </c>
      <c r="K7" s="307"/>
    </row>
    <row r="8" s="100" customFormat="1" ht="18" customHeight="1" spans="1:11">
      <c r="A8" s="305" t="s">
        <v>9</v>
      </c>
      <c r="B8" s="212"/>
      <c r="C8" s="212"/>
      <c r="D8" s="212"/>
      <c r="E8" s="212"/>
      <c r="F8" s="212"/>
      <c r="G8" s="212"/>
      <c r="H8" s="212"/>
      <c r="I8" s="212"/>
      <c r="J8" s="307" t="s">
        <v>5</v>
      </c>
      <c r="K8" s="307"/>
    </row>
    <row r="9" s="100" customFormat="1" ht="18" customHeight="1" spans="1:11">
      <c r="A9" s="305" t="s">
        <v>10</v>
      </c>
      <c r="B9" s="212"/>
      <c r="C9" s="212"/>
      <c r="D9" s="212"/>
      <c r="E9" s="212"/>
      <c r="F9" s="212"/>
      <c r="G9" s="212"/>
      <c r="H9" s="212"/>
      <c r="I9" s="212"/>
      <c r="J9" s="307" t="s">
        <v>5</v>
      </c>
      <c r="K9" s="307"/>
    </row>
    <row r="10" s="100" customFormat="1" ht="18" customHeight="1" spans="1:11">
      <c r="A10" s="212" t="s">
        <v>11</v>
      </c>
      <c r="B10" s="212"/>
      <c r="C10" s="212"/>
      <c r="D10" s="212"/>
      <c r="E10" s="212"/>
      <c r="F10" s="212"/>
      <c r="G10" s="212"/>
      <c r="H10" s="212"/>
      <c r="I10" s="212"/>
      <c r="J10" s="307" t="s">
        <v>5</v>
      </c>
      <c r="K10" s="307"/>
    </row>
    <row r="11" s="100" customFormat="1" ht="18" customHeight="1" spans="1:11">
      <c r="A11" s="212" t="s">
        <v>12</v>
      </c>
      <c r="B11" s="212"/>
      <c r="C11" s="212"/>
      <c r="D11" s="212"/>
      <c r="E11" s="212"/>
      <c r="F11" s="212"/>
      <c r="G11" s="212"/>
      <c r="H11" s="212"/>
      <c r="I11" s="212"/>
      <c r="J11" s="307" t="s">
        <v>5</v>
      </c>
      <c r="K11" s="307"/>
    </row>
    <row r="12" s="100" customFormat="1" ht="18" customHeight="1" spans="1:11">
      <c r="A12" s="212" t="s">
        <v>13</v>
      </c>
      <c r="B12" s="212"/>
      <c r="C12" s="212"/>
      <c r="D12" s="212"/>
      <c r="E12" s="212"/>
      <c r="F12" s="212"/>
      <c r="G12" s="212"/>
      <c r="H12" s="212"/>
      <c r="I12" s="212"/>
      <c r="J12" s="307" t="s">
        <v>5</v>
      </c>
      <c r="K12" s="307"/>
    </row>
    <row r="13" s="100" customFormat="1" ht="18" customHeight="1" spans="1:11">
      <c r="A13" s="212" t="s">
        <v>14</v>
      </c>
      <c r="B13" s="212"/>
      <c r="C13" s="212"/>
      <c r="D13" s="212"/>
      <c r="E13" s="212"/>
      <c r="F13" s="212"/>
      <c r="G13" s="212"/>
      <c r="H13" s="212"/>
      <c r="I13" s="212"/>
      <c r="J13" s="307" t="s">
        <v>5</v>
      </c>
      <c r="K13" s="307"/>
    </row>
    <row r="14" s="100" customFormat="1" ht="18" customHeight="1" spans="1:11">
      <c r="A14" s="212" t="s">
        <v>15</v>
      </c>
      <c r="B14" s="212"/>
      <c r="C14" s="212"/>
      <c r="D14" s="212"/>
      <c r="E14" s="212"/>
      <c r="F14" s="212"/>
      <c r="G14" s="212"/>
      <c r="H14" s="212"/>
      <c r="I14" s="212"/>
      <c r="J14" s="307" t="s">
        <v>5</v>
      </c>
      <c r="K14" s="307"/>
    </row>
    <row r="15" s="100" customFormat="1" ht="18" customHeight="1" spans="1:11">
      <c r="A15" s="212" t="s">
        <v>16</v>
      </c>
      <c r="B15" s="212"/>
      <c r="C15" s="212"/>
      <c r="D15" s="212"/>
      <c r="E15" s="212"/>
      <c r="F15" s="212"/>
      <c r="G15" s="212"/>
      <c r="H15" s="212"/>
      <c r="I15" s="212"/>
      <c r="J15" s="307" t="s">
        <v>5</v>
      </c>
      <c r="K15" s="307"/>
    </row>
    <row r="16" s="100" customFormat="1" ht="18" customHeight="1" spans="1:11">
      <c r="A16" s="212" t="s">
        <v>17</v>
      </c>
      <c r="B16" s="212"/>
      <c r="C16" s="212"/>
      <c r="D16" s="212"/>
      <c r="E16" s="212"/>
      <c r="F16" s="212"/>
      <c r="G16" s="212"/>
      <c r="H16" s="212"/>
      <c r="I16" s="212"/>
      <c r="J16" s="307" t="s">
        <v>5</v>
      </c>
      <c r="K16" s="307"/>
    </row>
    <row r="17" s="100" customFormat="1" ht="18" customHeight="1" spans="1:11">
      <c r="A17" s="212" t="s">
        <v>18</v>
      </c>
      <c r="B17" s="212"/>
      <c r="C17" s="212"/>
      <c r="D17" s="212"/>
      <c r="E17" s="212"/>
      <c r="F17" s="212"/>
      <c r="G17" s="212"/>
      <c r="H17" s="212"/>
      <c r="I17" s="212"/>
      <c r="J17" s="307" t="s">
        <v>5</v>
      </c>
      <c r="K17" s="307"/>
    </row>
    <row r="18" s="122" customFormat="1" ht="18" customHeight="1" spans="1:11">
      <c r="A18" s="304" t="s">
        <v>19</v>
      </c>
      <c r="B18" s="304"/>
      <c r="C18" s="304"/>
      <c r="D18" s="304"/>
      <c r="E18" s="304"/>
      <c r="F18" s="304"/>
      <c r="G18" s="304"/>
      <c r="H18" s="304"/>
      <c r="I18" s="304"/>
      <c r="J18" s="86"/>
      <c r="K18" s="86"/>
    </row>
    <row r="19" s="100" customFormat="1" ht="18" customHeight="1" spans="1:11">
      <c r="A19" s="212" t="s">
        <v>20</v>
      </c>
      <c r="B19" s="212"/>
      <c r="C19" s="212"/>
      <c r="D19" s="212"/>
      <c r="E19" s="212"/>
      <c r="F19" s="212"/>
      <c r="G19" s="212"/>
      <c r="H19" s="212"/>
      <c r="I19" s="212"/>
      <c r="J19" s="307" t="s">
        <v>5</v>
      </c>
      <c r="K19" s="307"/>
    </row>
    <row r="20" s="100" customFormat="1" ht="18" customHeight="1" spans="1:11">
      <c r="A20" s="212" t="s">
        <v>21</v>
      </c>
      <c r="B20" s="212"/>
      <c r="C20" s="212"/>
      <c r="D20" s="212"/>
      <c r="E20" s="212"/>
      <c r="F20" s="212"/>
      <c r="G20" s="212"/>
      <c r="H20" s="212"/>
      <c r="I20" s="212"/>
      <c r="J20" s="307" t="s">
        <v>5</v>
      </c>
      <c r="K20" s="307"/>
    </row>
    <row r="21" s="100" customFormat="1" ht="18" customHeight="1" spans="1:11">
      <c r="A21" s="212" t="s">
        <v>22</v>
      </c>
      <c r="B21" s="212"/>
      <c r="C21" s="212"/>
      <c r="D21" s="212"/>
      <c r="E21" s="212"/>
      <c r="F21" s="212"/>
      <c r="G21" s="212"/>
      <c r="H21" s="212"/>
      <c r="I21" s="212"/>
      <c r="J21" s="307" t="s">
        <v>5</v>
      </c>
      <c r="K21" s="307"/>
    </row>
    <row r="22" s="100" customFormat="1" ht="18" customHeight="1" spans="1:11">
      <c r="A22" s="212" t="s">
        <v>23</v>
      </c>
      <c r="B22" s="212"/>
      <c r="C22" s="212"/>
      <c r="D22" s="212"/>
      <c r="E22" s="212"/>
      <c r="F22" s="212"/>
      <c r="G22" s="212"/>
      <c r="H22" s="212"/>
      <c r="I22" s="212"/>
      <c r="J22" s="307" t="s">
        <v>5</v>
      </c>
      <c r="K22" s="307"/>
    </row>
    <row r="23" s="100" customFormat="1" ht="18" customHeight="1" spans="1:11">
      <c r="A23" s="212" t="s">
        <v>24</v>
      </c>
      <c r="B23" s="212"/>
      <c r="C23" s="212"/>
      <c r="D23" s="212"/>
      <c r="E23" s="212"/>
      <c r="F23" s="212"/>
      <c r="G23" s="212"/>
      <c r="H23" s="212"/>
      <c r="I23" s="212"/>
      <c r="J23" s="307" t="s">
        <v>5</v>
      </c>
      <c r="K23" s="307"/>
    </row>
    <row r="24" s="100" customFormat="1" ht="18" customHeight="1" spans="1:11">
      <c r="A24" s="212" t="s">
        <v>25</v>
      </c>
      <c r="B24" s="212"/>
      <c r="C24" s="212"/>
      <c r="D24" s="212"/>
      <c r="E24" s="212"/>
      <c r="F24" s="212"/>
      <c r="G24" s="212"/>
      <c r="H24" s="212"/>
      <c r="I24" s="212"/>
      <c r="J24" s="307" t="s">
        <v>26</v>
      </c>
      <c r="K24" s="307" t="s">
        <v>27</v>
      </c>
    </row>
    <row r="25" s="122" customFormat="1" ht="18" customHeight="1" spans="1:11">
      <c r="A25" s="304" t="s">
        <v>28</v>
      </c>
      <c r="B25" s="304"/>
      <c r="C25" s="304"/>
      <c r="D25" s="304"/>
      <c r="E25" s="304"/>
      <c r="F25" s="304"/>
      <c r="G25" s="304"/>
      <c r="H25" s="304"/>
      <c r="I25" s="304"/>
      <c r="J25" s="86"/>
      <c r="K25" s="86"/>
    </row>
    <row r="26" s="100" customFormat="1" ht="18" customHeight="1" spans="1:11">
      <c r="A26" s="212" t="s">
        <v>29</v>
      </c>
      <c r="B26" s="212"/>
      <c r="C26" s="212"/>
      <c r="D26" s="212"/>
      <c r="E26" s="212"/>
      <c r="F26" s="212"/>
      <c r="G26" s="212"/>
      <c r="H26" s="212"/>
      <c r="I26" s="212"/>
      <c r="J26" s="307" t="s">
        <v>5</v>
      </c>
      <c r="K26" s="307"/>
    </row>
    <row r="27" s="100" customFormat="1" ht="18" customHeight="1" spans="1:11">
      <c r="A27" s="212" t="s">
        <v>30</v>
      </c>
      <c r="B27" s="212"/>
      <c r="C27" s="212"/>
      <c r="D27" s="212"/>
      <c r="E27" s="212"/>
      <c r="F27" s="212"/>
      <c r="G27" s="212"/>
      <c r="H27" s="212"/>
      <c r="I27" s="212"/>
      <c r="J27" s="307" t="s">
        <v>5</v>
      </c>
      <c r="K27" s="307"/>
    </row>
    <row r="28" s="100" customFormat="1" ht="18" customHeight="1" spans="1:11">
      <c r="A28" s="305" t="s">
        <v>31</v>
      </c>
      <c r="B28" s="212"/>
      <c r="C28" s="212"/>
      <c r="D28" s="212"/>
      <c r="E28" s="212"/>
      <c r="F28" s="212"/>
      <c r="G28" s="212"/>
      <c r="H28" s="212"/>
      <c r="I28" s="212"/>
      <c r="J28" s="307" t="s">
        <v>26</v>
      </c>
      <c r="K28" s="307" t="s">
        <v>32</v>
      </c>
    </row>
    <row r="29" s="100" customFormat="1" ht="18" customHeight="1" spans="1:11">
      <c r="A29" s="305" t="s">
        <v>33</v>
      </c>
      <c r="B29" s="212"/>
      <c r="C29" s="212"/>
      <c r="D29" s="212"/>
      <c r="E29" s="212"/>
      <c r="F29" s="212"/>
      <c r="G29" s="212"/>
      <c r="H29" s="212"/>
      <c r="I29" s="212"/>
      <c r="J29" s="307" t="s">
        <v>26</v>
      </c>
      <c r="K29" s="307" t="s">
        <v>34</v>
      </c>
    </row>
    <row r="30" s="100" customFormat="1" ht="18" customHeight="1" spans="1:11">
      <c r="A30" s="305" t="s">
        <v>35</v>
      </c>
      <c r="B30" s="212"/>
      <c r="C30" s="212"/>
      <c r="D30" s="212"/>
      <c r="E30" s="212"/>
      <c r="F30" s="212"/>
      <c r="G30" s="212"/>
      <c r="H30" s="212"/>
      <c r="I30" s="212"/>
      <c r="J30" s="307" t="s">
        <v>26</v>
      </c>
      <c r="K30" s="307" t="s">
        <v>36</v>
      </c>
    </row>
    <row r="31" s="122" customFormat="1" ht="18" customHeight="1" spans="1:11">
      <c r="A31" s="304" t="s">
        <v>37</v>
      </c>
      <c r="B31" s="304"/>
      <c r="C31" s="304"/>
      <c r="D31" s="304"/>
      <c r="E31" s="304"/>
      <c r="F31" s="304"/>
      <c r="G31" s="304"/>
      <c r="H31" s="304"/>
      <c r="I31" s="304"/>
      <c r="J31" s="86"/>
      <c r="K31" s="86"/>
    </row>
    <row r="32" s="122" customFormat="1" ht="18" customHeight="1" spans="1:11">
      <c r="A32" s="212" t="s">
        <v>38</v>
      </c>
      <c r="B32" s="212"/>
      <c r="C32" s="212"/>
      <c r="D32" s="212"/>
      <c r="E32" s="212"/>
      <c r="F32" s="212"/>
      <c r="G32" s="212"/>
      <c r="H32" s="212"/>
      <c r="I32" s="212"/>
      <c r="J32" s="307" t="s">
        <v>5</v>
      </c>
      <c r="K32" s="86"/>
    </row>
    <row r="33" s="122" customFormat="1" ht="18" customHeight="1" spans="1:11">
      <c r="A33" s="212" t="s">
        <v>39</v>
      </c>
      <c r="B33" s="212"/>
      <c r="C33" s="212"/>
      <c r="D33" s="212"/>
      <c r="E33" s="212"/>
      <c r="F33" s="212"/>
      <c r="G33" s="212"/>
      <c r="H33" s="212"/>
      <c r="I33" s="212"/>
      <c r="J33" s="307" t="s">
        <v>5</v>
      </c>
      <c r="K33" s="86"/>
    </row>
    <row r="34" s="122" customFormat="1" ht="18" customHeight="1" spans="1:11">
      <c r="A34" s="212" t="s">
        <v>40</v>
      </c>
      <c r="B34" s="212"/>
      <c r="C34" s="212"/>
      <c r="D34" s="212"/>
      <c r="E34" s="212"/>
      <c r="F34" s="212"/>
      <c r="G34" s="212"/>
      <c r="H34" s="212"/>
      <c r="I34" s="212"/>
      <c r="J34" s="307" t="s">
        <v>5</v>
      </c>
      <c r="K34" s="86"/>
    </row>
    <row r="35" s="122" customFormat="1" ht="18" customHeight="1" spans="1:11">
      <c r="A35" s="212" t="s">
        <v>41</v>
      </c>
      <c r="B35" s="212"/>
      <c r="C35" s="212"/>
      <c r="D35" s="212"/>
      <c r="E35" s="212"/>
      <c r="F35" s="212"/>
      <c r="G35" s="212"/>
      <c r="H35" s="212"/>
      <c r="I35" s="212"/>
      <c r="J35" s="307" t="s">
        <v>5</v>
      </c>
      <c r="K35" s="86"/>
    </row>
    <row r="36" s="122" customFormat="1" ht="18" customHeight="1" spans="1:11">
      <c r="A36" s="304" t="s">
        <v>42</v>
      </c>
      <c r="B36" s="304"/>
      <c r="C36" s="304"/>
      <c r="D36" s="304"/>
      <c r="E36" s="304"/>
      <c r="F36" s="304"/>
      <c r="G36" s="304"/>
      <c r="H36" s="304"/>
      <c r="I36" s="304"/>
      <c r="J36" s="86"/>
      <c r="K36" s="86"/>
    </row>
    <row r="37" s="122" customFormat="1" ht="18" customHeight="1" spans="1:11">
      <c r="A37" s="212" t="s">
        <v>43</v>
      </c>
      <c r="B37" s="212"/>
      <c r="C37" s="212"/>
      <c r="D37" s="212"/>
      <c r="E37" s="212"/>
      <c r="F37" s="212"/>
      <c r="G37" s="212"/>
      <c r="H37" s="212"/>
      <c r="I37" s="212"/>
      <c r="J37" s="307" t="s">
        <v>5</v>
      </c>
      <c r="K37" s="86"/>
    </row>
    <row r="38" s="100" customFormat="1" ht="18" customHeight="1" spans="1:11">
      <c r="A38" s="212" t="s">
        <v>44</v>
      </c>
      <c r="B38" s="212"/>
      <c r="C38" s="212"/>
      <c r="D38" s="212"/>
      <c r="E38" s="212"/>
      <c r="F38" s="212"/>
      <c r="G38" s="212"/>
      <c r="H38" s="212"/>
      <c r="I38" s="212"/>
      <c r="J38" s="307" t="s">
        <v>5</v>
      </c>
      <c r="K38" s="307"/>
    </row>
    <row r="39" s="100" customFormat="1" ht="18" customHeight="1" spans="1:11">
      <c r="A39" s="212" t="s">
        <v>45</v>
      </c>
      <c r="B39" s="212"/>
      <c r="C39" s="212"/>
      <c r="D39" s="212"/>
      <c r="E39" s="212"/>
      <c r="F39" s="212"/>
      <c r="G39" s="212"/>
      <c r="H39" s="212"/>
      <c r="I39" s="212"/>
      <c r="J39" s="307" t="s">
        <v>5</v>
      </c>
      <c r="K39" s="307"/>
    </row>
    <row r="40" s="100" customFormat="1" ht="18" customHeight="1" spans="1:11">
      <c r="A40" s="212" t="s">
        <v>46</v>
      </c>
      <c r="B40" s="212"/>
      <c r="C40" s="212"/>
      <c r="D40" s="212"/>
      <c r="E40" s="212"/>
      <c r="F40" s="212"/>
      <c r="G40" s="212"/>
      <c r="H40" s="212"/>
      <c r="I40" s="212"/>
      <c r="J40" s="307" t="s">
        <v>5</v>
      </c>
      <c r="K40" s="307"/>
    </row>
    <row r="41" s="100" customFormat="1" ht="18" customHeight="1" spans="1:11">
      <c r="A41" s="212" t="s">
        <v>47</v>
      </c>
      <c r="B41" s="212"/>
      <c r="C41" s="212"/>
      <c r="D41" s="212"/>
      <c r="E41" s="212"/>
      <c r="F41" s="212"/>
      <c r="G41" s="212"/>
      <c r="H41" s="212"/>
      <c r="I41" s="212"/>
      <c r="J41" s="307" t="s">
        <v>5</v>
      </c>
      <c r="K41" s="307"/>
    </row>
    <row r="42" s="100" customFormat="1" customHeight="1" spans="10:11">
      <c r="J42" s="308"/>
      <c r="K42" s="308"/>
    </row>
    <row r="43" s="100" customFormat="1" customHeight="1" spans="10:11">
      <c r="J43" s="308"/>
      <c r="K43" s="308"/>
    </row>
    <row r="44" s="100" customFormat="1" customHeight="1" spans="10:11">
      <c r="J44" s="308"/>
      <c r="K44" s="308"/>
    </row>
    <row r="45" s="100" customFormat="1" customHeight="1" spans="10:11">
      <c r="J45" s="308"/>
      <c r="K45" s="308"/>
    </row>
    <row r="46" s="100" customFormat="1" customHeight="1" spans="10:11">
      <c r="J46" s="308"/>
      <c r="K46" s="308"/>
    </row>
    <row r="47" s="100" customFormat="1" customHeight="1" spans="10:11">
      <c r="J47" s="308"/>
      <c r="K47" s="308"/>
    </row>
    <row r="48" s="100" customFormat="1" customHeight="1" spans="10:11">
      <c r="J48" s="308"/>
      <c r="K48" s="308"/>
    </row>
    <row r="49" s="100" customFormat="1" customHeight="1" spans="10:11">
      <c r="J49" s="308"/>
      <c r="K49" s="308"/>
    </row>
    <row r="50" s="100" customFormat="1" customHeight="1" spans="10:11">
      <c r="J50" s="308"/>
      <c r="K50" s="308"/>
    </row>
    <row r="51" s="100" customFormat="1" customHeight="1" spans="10:11">
      <c r="J51" s="308"/>
      <c r="K51" s="308"/>
    </row>
    <row r="52" s="100" customFormat="1" customHeight="1" spans="10:11">
      <c r="J52" s="308"/>
      <c r="K52" s="308"/>
    </row>
    <row r="53" s="100" customFormat="1" customHeight="1" spans="10:11">
      <c r="J53" s="308"/>
      <c r="K53" s="308"/>
    </row>
    <row r="54" s="100" customFormat="1" customHeight="1" spans="10:11">
      <c r="J54" s="308"/>
      <c r="K54" s="308"/>
    </row>
    <row r="55" s="100" customFormat="1" customHeight="1" spans="10:11">
      <c r="J55" s="308"/>
      <c r="K55" s="308"/>
    </row>
    <row r="56" s="100" customFormat="1" customHeight="1" spans="10:11">
      <c r="J56" s="308"/>
      <c r="K56" s="308"/>
    </row>
    <row r="57" s="100" customFormat="1" customHeight="1" spans="10:11">
      <c r="J57" s="308"/>
      <c r="K57" s="308"/>
    </row>
    <row r="58" s="100" customFormat="1" customHeight="1" spans="10:11">
      <c r="J58" s="308"/>
      <c r="K58" s="308"/>
    </row>
    <row r="59" s="100" customFormat="1" customHeight="1" spans="10:11">
      <c r="J59" s="308"/>
      <c r="K59" s="308"/>
    </row>
    <row r="60" s="100" customFormat="1" customHeight="1" spans="10:11">
      <c r="J60" s="308"/>
      <c r="K60" s="308"/>
    </row>
    <row r="61" s="100" customFormat="1" customHeight="1" spans="10:11">
      <c r="J61" s="308"/>
      <c r="K61" s="308"/>
    </row>
    <row r="62" s="100" customFormat="1" customHeight="1" spans="10:11">
      <c r="J62" s="308"/>
      <c r="K62" s="308"/>
    </row>
    <row r="63" s="100" customFormat="1" customHeight="1" spans="10:11">
      <c r="J63" s="308"/>
      <c r="K63" s="308"/>
    </row>
    <row r="64" s="100" customFormat="1" customHeight="1" spans="10:11">
      <c r="J64" s="308"/>
      <c r="K64" s="308"/>
    </row>
    <row r="65" s="100" customFormat="1" customHeight="1" spans="10:11">
      <c r="J65" s="308"/>
      <c r="K65" s="308"/>
    </row>
    <row r="66" s="100" customFormat="1" customHeight="1" spans="10:11">
      <c r="J66" s="308"/>
      <c r="K66" s="308"/>
    </row>
    <row r="67" s="100" customFormat="1" customHeight="1" spans="10:11">
      <c r="J67" s="308"/>
      <c r="K67" s="308"/>
    </row>
    <row r="68" s="100" customFormat="1" customHeight="1" spans="10:11">
      <c r="J68" s="308"/>
      <c r="K68" s="308"/>
    </row>
    <row r="69" s="100" customFormat="1" customHeight="1" spans="10:11">
      <c r="J69" s="308"/>
      <c r="K69" s="308"/>
    </row>
    <row r="70" s="100" customFormat="1" customHeight="1" spans="10:11">
      <c r="J70" s="308"/>
      <c r="K70" s="308"/>
    </row>
    <row r="71" s="100" customFormat="1" customHeight="1" spans="10:11">
      <c r="J71" s="308"/>
      <c r="K71" s="308"/>
    </row>
    <row r="72" s="100" customFormat="1" customHeight="1" spans="10:11">
      <c r="J72" s="308"/>
      <c r="K72" s="308"/>
    </row>
    <row r="73" s="100" customFormat="1" customHeight="1" spans="10:11">
      <c r="J73" s="308"/>
      <c r="K73" s="308"/>
    </row>
    <row r="74" s="100" customFormat="1" customHeight="1" spans="10:11">
      <c r="J74" s="308"/>
      <c r="K74" s="308"/>
    </row>
    <row r="75" s="100" customFormat="1" customHeight="1" spans="10:11">
      <c r="J75" s="308"/>
      <c r="K75" s="308"/>
    </row>
    <row r="76" s="100" customFormat="1" customHeight="1" spans="10:11">
      <c r="J76" s="308"/>
      <c r="K76" s="308"/>
    </row>
    <row r="77" s="100" customFormat="1" customHeight="1" spans="10:11">
      <c r="J77" s="308"/>
      <c r="K77" s="308"/>
    </row>
    <row r="78" s="100" customFormat="1" customHeight="1" spans="10:11">
      <c r="J78" s="308"/>
      <c r="K78" s="308"/>
    </row>
    <row r="79" s="100" customFormat="1" customHeight="1" spans="10:11">
      <c r="J79" s="308"/>
      <c r="K79" s="308"/>
    </row>
    <row r="80" s="100" customFormat="1" customHeight="1" spans="10:11">
      <c r="J80" s="308"/>
      <c r="K80" s="308"/>
    </row>
    <row r="81" s="100" customFormat="1" customHeight="1" spans="10:11">
      <c r="J81" s="308"/>
      <c r="K81" s="308"/>
    </row>
    <row r="82" s="100" customFormat="1" customHeight="1" spans="10:11">
      <c r="J82" s="308"/>
      <c r="K82" s="308"/>
    </row>
    <row r="83" s="100" customFormat="1" customHeight="1" spans="10:11">
      <c r="J83" s="308"/>
      <c r="K83" s="308"/>
    </row>
    <row r="84" s="100" customFormat="1" customHeight="1" spans="10:11">
      <c r="J84" s="308"/>
      <c r="K84" s="308"/>
    </row>
    <row r="85" s="100" customFormat="1" customHeight="1" spans="10:11">
      <c r="J85" s="308"/>
      <c r="K85" s="308"/>
    </row>
    <row r="86" s="100" customFormat="1" customHeight="1" spans="10:11">
      <c r="J86" s="308"/>
      <c r="K86" s="308"/>
    </row>
    <row r="87" s="100" customFormat="1" customHeight="1" spans="10:11">
      <c r="J87" s="308"/>
      <c r="K87" s="308"/>
    </row>
    <row r="88" s="100" customFormat="1" customHeight="1" spans="10:11">
      <c r="J88" s="308"/>
      <c r="K88" s="308"/>
    </row>
    <row r="89" s="100" customFormat="1" customHeight="1" spans="10:11">
      <c r="J89" s="308"/>
      <c r="K89" s="308"/>
    </row>
    <row r="90" s="100" customFormat="1" customHeight="1" spans="10:11">
      <c r="J90" s="308"/>
      <c r="K90" s="308"/>
    </row>
    <row r="91" s="100" customFormat="1" customHeight="1" spans="10:11">
      <c r="J91" s="308"/>
      <c r="K91" s="308"/>
    </row>
    <row r="92" s="100" customFormat="1" customHeight="1" spans="10:11">
      <c r="J92" s="308"/>
      <c r="K92" s="308"/>
    </row>
    <row r="93" s="100" customFormat="1" customHeight="1" spans="10:11">
      <c r="J93" s="308"/>
      <c r="K93" s="308"/>
    </row>
    <row r="94" s="100" customFormat="1" customHeight="1" spans="10:11">
      <c r="J94" s="308"/>
      <c r="K94" s="308"/>
    </row>
    <row r="95" s="100" customFormat="1" customHeight="1" spans="10:11">
      <c r="J95" s="308"/>
      <c r="K95" s="308"/>
    </row>
  </sheetData>
  <mergeCells count="40">
    <mergeCell ref="A1:K1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</mergeCells>
  <pageMargins left="0.649305555555556" right="0.759027777777778" top="1" bottom="1" header="0.5" footer="0.5"/>
  <pageSetup paperSize="9" scale="90" firstPageNumber="0" orientation="landscape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Q59"/>
  <sheetViews>
    <sheetView workbookViewId="0">
      <selection activeCell="G20" sqref="G20"/>
    </sheetView>
  </sheetViews>
  <sheetFormatPr defaultColWidth="9" defaultRowHeight="14.25"/>
  <cols>
    <col min="1" max="1" width="25.5" style="225" customWidth="1"/>
    <col min="2" max="3" width="9.75" style="225" customWidth="1"/>
    <col min="4" max="4" width="12.125" style="225" customWidth="1"/>
    <col min="5" max="5" width="14.875" style="225" customWidth="1"/>
    <col min="6" max="16384" width="9" style="225"/>
  </cols>
  <sheetData>
    <row r="1" ht="24" customHeight="1" spans="1:1">
      <c r="A1" s="197" t="s">
        <v>48</v>
      </c>
    </row>
    <row r="2" ht="29.25" customHeight="1" spans="1:5">
      <c r="A2" s="226" t="s">
        <v>49</v>
      </c>
      <c r="B2" s="59"/>
      <c r="C2" s="59"/>
      <c r="D2" s="59"/>
      <c r="E2" s="59"/>
    </row>
    <row r="3" s="277" customFormat="1" customHeight="1" spans="1:8">
      <c r="A3" s="279"/>
      <c r="B3" s="100"/>
      <c r="C3" s="111"/>
      <c r="D3" s="280"/>
      <c r="E3" s="267" t="s">
        <v>50</v>
      </c>
      <c r="F3" s="281"/>
      <c r="H3" s="282"/>
    </row>
    <row r="4" s="278" customFormat="1" ht="18.75" customHeight="1" spans="1:5">
      <c r="A4" s="86" t="s">
        <v>51</v>
      </c>
      <c r="B4" s="58" t="s">
        <v>52</v>
      </c>
      <c r="C4" s="58" t="s">
        <v>53</v>
      </c>
      <c r="D4" s="58" t="s">
        <v>54</v>
      </c>
      <c r="E4" s="283" t="s">
        <v>55</v>
      </c>
    </row>
    <row r="5" s="223" customFormat="1" ht="21.75" customHeight="1" spans="1:5">
      <c r="A5" s="86"/>
      <c r="B5" s="86"/>
      <c r="C5" s="86"/>
      <c r="D5" s="57"/>
      <c r="E5" s="283"/>
    </row>
    <row r="6" s="223" customFormat="1" ht="21" customHeight="1" spans="1:5">
      <c r="A6" s="284" t="s">
        <v>56</v>
      </c>
      <c r="B6" s="285">
        <f>SUM(B7:B19)</f>
        <v>10285</v>
      </c>
      <c r="C6" s="285">
        <f>SUM(C7:C19)</f>
        <v>11026</v>
      </c>
      <c r="D6" s="286">
        <f>C6/B6</f>
        <v>1.07204666990763</v>
      </c>
      <c r="E6" s="286">
        <v>0.559106334841629</v>
      </c>
    </row>
    <row r="7" s="224" customFormat="1" ht="21" customHeight="1" spans="1:5">
      <c r="A7" s="287" t="s">
        <v>57</v>
      </c>
      <c r="B7" s="288">
        <v>3808</v>
      </c>
      <c r="C7" s="289">
        <v>2916</v>
      </c>
      <c r="D7" s="290">
        <f>C7/B7</f>
        <v>0.765756302521008</v>
      </c>
      <c r="E7" s="290">
        <v>3.77250409165303</v>
      </c>
    </row>
    <row r="8" s="224" customFormat="1" ht="21" customHeight="1" spans="1:5">
      <c r="A8" s="287" t="s">
        <v>58</v>
      </c>
      <c r="B8" s="291"/>
      <c r="C8" s="292"/>
      <c r="D8" s="293"/>
      <c r="E8" s="293"/>
    </row>
    <row r="9" s="224" customFormat="1" ht="21" customHeight="1" spans="1:5">
      <c r="A9" s="287" t="s">
        <v>59</v>
      </c>
      <c r="B9" s="288">
        <v>295</v>
      </c>
      <c r="C9" s="289">
        <v>117</v>
      </c>
      <c r="D9" s="290">
        <f t="shared" ref="D9:D24" si="0">C9/B9</f>
        <v>0.396610169491525</v>
      </c>
      <c r="E9" s="290">
        <v>-0.064</v>
      </c>
    </row>
    <row r="10" s="224" customFormat="1" ht="21" customHeight="1" spans="1:5">
      <c r="A10" s="287" t="s">
        <v>60</v>
      </c>
      <c r="B10" s="288">
        <v>522</v>
      </c>
      <c r="C10" s="289">
        <v>251</v>
      </c>
      <c r="D10" s="290">
        <f t="shared" si="0"/>
        <v>0.480842911877395</v>
      </c>
      <c r="E10" s="290">
        <v>0.578616352201258</v>
      </c>
    </row>
    <row r="11" s="224" customFormat="1" ht="21" customHeight="1" spans="1:5">
      <c r="A11" s="287" t="s">
        <v>61</v>
      </c>
      <c r="B11" s="288">
        <v>1280</v>
      </c>
      <c r="C11" s="289">
        <v>1124</v>
      </c>
      <c r="D11" s="290">
        <f t="shared" si="0"/>
        <v>0.878125</v>
      </c>
      <c r="E11" s="290">
        <v>1.47032967032967</v>
      </c>
    </row>
    <row r="12" s="224" customFormat="1" ht="21" customHeight="1" spans="1:5">
      <c r="A12" s="287" t="s">
        <v>62</v>
      </c>
      <c r="B12" s="288">
        <v>683</v>
      </c>
      <c r="C12" s="289">
        <v>476</v>
      </c>
      <c r="D12" s="290">
        <f t="shared" si="0"/>
        <v>0.69692532942899</v>
      </c>
      <c r="E12" s="290">
        <v>0.0303030303030303</v>
      </c>
    </row>
    <row r="13" s="224" customFormat="1" ht="21" customHeight="1" spans="1:5">
      <c r="A13" s="287" t="s">
        <v>63</v>
      </c>
      <c r="B13" s="288">
        <v>285</v>
      </c>
      <c r="C13" s="289">
        <v>111</v>
      </c>
      <c r="D13" s="290">
        <f t="shared" si="0"/>
        <v>0.389473684210526</v>
      </c>
      <c r="E13" s="290">
        <v>0.121212121212121</v>
      </c>
    </row>
    <row r="14" s="224" customFormat="1" ht="21" customHeight="1" spans="1:5">
      <c r="A14" s="287" t="s">
        <v>64</v>
      </c>
      <c r="B14" s="288">
        <v>328</v>
      </c>
      <c r="C14" s="289">
        <v>191</v>
      </c>
      <c r="D14" s="290">
        <f t="shared" si="0"/>
        <v>0.582317073170732</v>
      </c>
      <c r="E14" s="290">
        <v>0.224358974358974</v>
      </c>
    </row>
    <row r="15" s="224" customFormat="1" ht="21" customHeight="1" spans="1:5">
      <c r="A15" s="287" t="s">
        <v>65</v>
      </c>
      <c r="B15" s="288">
        <v>158</v>
      </c>
      <c r="C15" s="289">
        <v>63</v>
      </c>
      <c r="D15" s="290">
        <f t="shared" si="0"/>
        <v>0.39873417721519</v>
      </c>
      <c r="E15" s="290">
        <v>0.5</v>
      </c>
    </row>
    <row r="16" s="224" customFormat="1" ht="21" customHeight="1" spans="1:5">
      <c r="A16" s="287" t="s">
        <v>66</v>
      </c>
      <c r="B16" s="288">
        <v>329</v>
      </c>
      <c r="C16" s="289">
        <v>49</v>
      </c>
      <c r="D16" s="290">
        <f t="shared" si="0"/>
        <v>0.148936170212766</v>
      </c>
      <c r="E16" s="290">
        <v>-0.533333333333333</v>
      </c>
    </row>
    <row r="17" s="224" customFormat="1" ht="21" customHeight="1" spans="1:5">
      <c r="A17" s="287" t="s">
        <v>67</v>
      </c>
      <c r="B17" s="288">
        <v>605</v>
      </c>
      <c r="C17" s="289">
        <v>350</v>
      </c>
      <c r="D17" s="290">
        <f t="shared" si="0"/>
        <v>0.578512396694215</v>
      </c>
      <c r="E17" s="290">
        <v>0.0115606936416185</v>
      </c>
    </row>
    <row r="18" s="224" customFormat="1" ht="21" customHeight="1" spans="1:5">
      <c r="A18" s="287" t="s">
        <v>68</v>
      </c>
      <c r="B18" s="288">
        <v>320</v>
      </c>
      <c r="C18" s="289">
        <v>3</v>
      </c>
      <c r="D18" s="290">
        <f t="shared" si="0"/>
        <v>0.009375</v>
      </c>
      <c r="E18" s="290">
        <v>-0.727272727272727</v>
      </c>
    </row>
    <row r="19" s="224" customFormat="1" ht="21" customHeight="1" spans="1:5">
      <c r="A19" s="287" t="s">
        <v>69</v>
      </c>
      <c r="B19" s="288">
        <v>1672</v>
      </c>
      <c r="C19" s="289">
        <v>5375</v>
      </c>
      <c r="D19" s="290">
        <f t="shared" si="0"/>
        <v>3.21471291866029</v>
      </c>
      <c r="E19" s="290">
        <v>0.674454828660436</v>
      </c>
    </row>
    <row r="20" s="223" customFormat="1" ht="21" customHeight="1" spans="1:5">
      <c r="A20" s="284" t="s">
        <v>70</v>
      </c>
      <c r="B20" s="294">
        <f>SUM(B21:B27)</f>
        <v>5415</v>
      </c>
      <c r="C20" s="294">
        <f>SUM(C21:C27)</f>
        <v>4695</v>
      </c>
      <c r="D20" s="286">
        <f t="shared" si="0"/>
        <v>0.867036011080332</v>
      </c>
      <c r="E20" s="286">
        <v>-0.550114986584898</v>
      </c>
    </row>
    <row r="21" s="224" customFormat="1" ht="20.25" customHeight="1" spans="1:5">
      <c r="A21" s="295" t="s">
        <v>71</v>
      </c>
      <c r="B21" s="288">
        <v>415</v>
      </c>
      <c r="C21" s="289">
        <v>427</v>
      </c>
      <c r="D21" s="290">
        <f t="shared" si="0"/>
        <v>1.0289156626506</v>
      </c>
      <c r="E21" s="290">
        <v>0.150943396226415</v>
      </c>
    </row>
    <row r="22" s="224" customFormat="1" ht="20.25" customHeight="1" spans="1:5">
      <c r="A22" s="295" t="s">
        <v>72</v>
      </c>
      <c r="B22" s="288">
        <v>1160</v>
      </c>
      <c r="C22" s="289">
        <v>920</v>
      </c>
      <c r="D22" s="290">
        <f t="shared" si="0"/>
        <v>0.793103448275862</v>
      </c>
      <c r="E22" s="290">
        <v>-0.525528623001547</v>
      </c>
    </row>
    <row r="23" s="224" customFormat="1" ht="20.25" customHeight="1" spans="1:5">
      <c r="A23" s="295" t="s">
        <v>73</v>
      </c>
      <c r="B23" s="288">
        <v>216</v>
      </c>
      <c r="C23" s="289">
        <v>227</v>
      </c>
      <c r="D23" s="290">
        <f t="shared" si="0"/>
        <v>1.05092592592593</v>
      </c>
      <c r="E23" s="290">
        <v>0.587412587412587</v>
      </c>
    </row>
    <row r="24" s="224" customFormat="1" ht="20.25" customHeight="1" spans="1:5">
      <c r="A24" s="295" t="s">
        <v>74</v>
      </c>
      <c r="B24" s="288">
        <v>222</v>
      </c>
      <c r="C24" s="289">
        <v>378</v>
      </c>
      <c r="D24" s="290">
        <f t="shared" si="0"/>
        <v>1.7027027027027</v>
      </c>
      <c r="E24" s="290">
        <v>0.774647887323944</v>
      </c>
    </row>
    <row r="25" s="224" customFormat="1" ht="33" customHeight="1" spans="1:5">
      <c r="A25" s="296" t="s">
        <v>75</v>
      </c>
      <c r="B25" s="205"/>
      <c r="C25" s="292"/>
      <c r="D25" s="293"/>
      <c r="E25" s="293"/>
    </row>
    <row r="26" ht="23.25" customHeight="1" spans="1:5">
      <c r="A26" s="295" t="s">
        <v>76</v>
      </c>
      <c r="B26" s="297">
        <v>3000</v>
      </c>
      <c r="C26" s="289">
        <v>2610</v>
      </c>
      <c r="D26" s="290">
        <f t="shared" ref="D26:D28" si="1">C26/B26</f>
        <v>0.87</v>
      </c>
      <c r="E26" s="293"/>
    </row>
    <row r="27" ht="23.25" customHeight="1" spans="1:5">
      <c r="A27" s="295" t="s">
        <v>77</v>
      </c>
      <c r="B27" s="288">
        <v>402</v>
      </c>
      <c r="C27" s="289">
        <v>133</v>
      </c>
      <c r="D27" s="290">
        <f t="shared" si="1"/>
        <v>0.330845771144279</v>
      </c>
      <c r="E27" s="290">
        <v>-0.980334171225787</v>
      </c>
    </row>
    <row r="28" s="266" customFormat="1" ht="33.75" customHeight="1" spans="1:5">
      <c r="A28" s="298" t="s">
        <v>78</v>
      </c>
      <c r="B28" s="294">
        <f>B6+B20</f>
        <v>15700</v>
      </c>
      <c r="C28" s="294">
        <f>C6+C20</f>
        <v>15721</v>
      </c>
      <c r="D28" s="286">
        <f t="shared" si="1"/>
        <v>1.00133757961783</v>
      </c>
      <c r="E28" s="299" t="s">
        <v>79</v>
      </c>
    </row>
    <row r="29" s="1" customFormat="1" ht="15.75" customHeight="1" spans="1:251">
      <c r="A29" s="225"/>
      <c r="B29" s="300" t="s">
        <v>80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225"/>
      <c r="EK29" s="225"/>
      <c r="EL29" s="225"/>
      <c r="EM29" s="225"/>
      <c r="EN29" s="225"/>
      <c r="EO29" s="225"/>
      <c r="EP29" s="225"/>
      <c r="EQ29" s="225"/>
      <c r="ER29" s="225"/>
      <c r="ES29" s="225"/>
      <c r="ET29" s="225"/>
      <c r="EU29" s="225"/>
      <c r="EV29" s="225"/>
      <c r="EW29" s="225"/>
      <c r="EX29" s="225"/>
      <c r="EY29" s="225"/>
      <c r="EZ29" s="225"/>
      <c r="FA29" s="225"/>
      <c r="FB29" s="225"/>
      <c r="FC29" s="225"/>
      <c r="FD29" s="225"/>
      <c r="FE29" s="225"/>
      <c r="FF29" s="225"/>
      <c r="FG29" s="225"/>
      <c r="FH29" s="225"/>
      <c r="FI29" s="225"/>
      <c r="FJ29" s="225"/>
      <c r="FK29" s="225"/>
      <c r="FL29" s="225"/>
      <c r="FM29" s="225"/>
      <c r="FN29" s="225"/>
      <c r="FO29" s="225"/>
      <c r="FP29" s="225"/>
      <c r="FQ29" s="225"/>
      <c r="FR29" s="225"/>
      <c r="FS29" s="225"/>
      <c r="FT29" s="225"/>
      <c r="FU29" s="225"/>
      <c r="FV29" s="225"/>
      <c r="FW29" s="225"/>
      <c r="FX29" s="225"/>
      <c r="FY29" s="225"/>
      <c r="FZ29" s="225"/>
      <c r="GA29" s="225"/>
      <c r="GB29" s="225"/>
      <c r="GC29" s="225"/>
      <c r="GD29" s="225"/>
      <c r="GE29" s="225"/>
      <c r="GF29" s="225"/>
      <c r="GG29" s="225"/>
      <c r="GH29" s="225"/>
      <c r="GI29" s="225"/>
      <c r="GJ29" s="225"/>
      <c r="GK29" s="225"/>
      <c r="GL29" s="225"/>
      <c r="GM29" s="225"/>
      <c r="GN29" s="225"/>
      <c r="GO29" s="225"/>
      <c r="GP29" s="225"/>
      <c r="GQ29" s="225"/>
      <c r="GR29" s="225"/>
      <c r="GS29" s="225"/>
      <c r="GT29" s="225"/>
      <c r="GU29" s="225"/>
      <c r="GV29" s="225"/>
      <c r="GW29" s="225"/>
      <c r="GX29" s="225"/>
      <c r="GY29" s="225"/>
      <c r="GZ29" s="225"/>
      <c r="HA29" s="225"/>
      <c r="HB29" s="225"/>
      <c r="HC29" s="225"/>
      <c r="HD29" s="225"/>
      <c r="HE29" s="225"/>
      <c r="HF29" s="225"/>
      <c r="HG29" s="225"/>
      <c r="HH29" s="225"/>
      <c r="HI29" s="225"/>
      <c r="HJ29" s="225"/>
      <c r="HK29" s="225"/>
      <c r="HL29" s="225"/>
      <c r="HM29" s="225"/>
      <c r="HN29" s="225"/>
      <c r="HO29" s="225"/>
      <c r="HP29" s="225"/>
      <c r="HQ29" s="225"/>
      <c r="HR29" s="225"/>
      <c r="HS29" s="225"/>
      <c r="HT29" s="225"/>
      <c r="HU29" s="225"/>
      <c r="HV29" s="225"/>
      <c r="HW29" s="225"/>
      <c r="HX29" s="225"/>
      <c r="HY29" s="225"/>
      <c r="HZ29" s="225"/>
      <c r="IA29" s="225"/>
      <c r="IB29" s="225"/>
      <c r="IC29" s="225"/>
      <c r="ID29" s="225"/>
      <c r="IE29" s="225"/>
      <c r="IF29" s="225"/>
      <c r="IG29" s="225"/>
      <c r="IH29" s="225"/>
      <c r="II29" s="225"/>
      <c r="IJ29" s="225"/>
      <c r="IK29" s="225"/>
      <c r="IL29" s="225"/>
      <c r="IM29" s="225"/>
      <c r="IN29" s="225"/>
      <c r="IO29" s="225"/>
      <c r="IP29" s="225"/>
      <c r="IQ29" s="225"/>
    </row>
    <row r="30" customHeight="1" spans="3:4">
      <c r="C30" s="301"/>
      <c r="D30" s="301"/>
    </row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</sheetData>
  <mergeCells count="6">
    <mergeCell ref="A2:E2"/>
    <mergeCell ref="A4:A5"/>
    <mergeCell ref="B4:B5"/>
    <mergeCell ref="C4:C5"/>
    <mergeCell ref="D4:D5"/>
    <mergeCell ref="E4:E5"/>
  </mergeCells>
  <pageMargins left="1.25" right="1.25" top="1" bottom="1" header="0.5" footer="0.5"/>
  <pageSetup paperSize="9" firstPageNumber="16" orientation="portrait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27"/>
  <sheetViews>
    <sheetView workbookViewId="0">
      <selection activeCell="C26" sqref="C26"/>
    </sheetView>
  </sheetViews>
  <sheetFormatPr defaultColWidth="9" defaultRowHeight="13.5"/>
  <cols>
    <col min="1" max="1" width="27.625" style="51" customWidth="1"/>
    <col min="2" max="2" width="9" style="51"/>
    <col min="3" max="3" width="9.75" style="51" customWidth="1"/>
    <col min="4" max="5" width="12.375" style="51" customWidth="1"/>
    <col min="6" max="6" width="10.875" style="51" customWidth="1"/>
    <col min="7" max="16384" width="9" style="51"/>
  </cols>
  <sheetData>
    <row r="1" s="225" customFormat="1" ht="21" customHeight="1" spans="1:2">
      <c r="A1" s="197" t="s">
        <v>81</v>
      </c>
      <c r="B1" s="266"/>
    </row>
    <row r="2" ht="30.75" customHeight="1" spans="1:7">
      <c r="A2" s="226" t="s">
        <v>82</v>
      </c>
      <c r="B2" s="59"/>
      <c r="C2" s="59"/>
      <c r="D2" s="59"/>
      <c r="E2" s="59"/>
      <c r="F2" s="59"/>
      <c r="G2" s="200"/>
    </row>
    <row r="3" ht="20.25" customHeight="1" spans="4:9">
      <c r="D3" s="111"/>
      <c r="F3" s="267" t="s">
        <v>50</v>
      </c>
      <c r="I3" s="111"/>
    </row>
    <row r="4" ht="29.25" customHeight="1" spans="1:6">
      <c r="A4" s="86" t="s">
        <v>83</v>
      </c>
      <c r="B4" s="58" t="s">
        <v>84</v>
      </c>
      <c r="C4" s="58" t="s">
        <v>85</v>
      </c>
      <c r="D4" s="58" t="s">
        <v>86</v>
      </c>
      <c r="E4" s="57"/>
      <c r="F4" s="57" t="s">
        <v>87</v>
      </c>
    </row>
    <row r="5" ht="21.75" customHeight="1" spans="1:6">
      <c r="A5" s="86"/>
      <c r="B5" s="57"/>
      <c r="C5" s="57"/>
      <c r="D5" s="86" t="s">
        <v>88</v>
      </c>
      <c r="E5" s="86" t="s">
        <v>89</v>
      </c>
      <c r="F5" s="57"/>
    </row>
    <row r="6" ht="24" customHeight="1" spans="1:6">
      <c r="A6" s="212" t="s">
        <v>90</v>
      </c>
      <c r="B6" s="173">
        <v>17456</v>
      </c>
      <c r="C6" s="173">
        <v>18970</v>
      </c>
      <c r="D6" s="173">
        <f>C6-B6</f>
        <v>1514</v>
      </c>
      <c r="E6" s="268">
        <f>D6/B6</f>
        <v>0.0867323556370302</v>
      </c>
      <c r="F6" s="221"/>
    </row>
    <row r="7" ht="24" customHeight="1" spans="1:6">
      <c r="A7" s="212" t="s">
        <v>91</v>
      </c>
      <c r="B7" s="269"/>
      <c r="C7" s="269"/>
      <c r="D7" s="270"/>
      <c r="E7" s="271"/>
      <c r="F7" s="221"/>
    </row>
    <row r="8" ht="24" customHeight="1" spans="1:6">
      <c r="A8" s="212" t="s">
        <v>92</v>
      </c>
      <c r="B8" s="173">
        <v>6137</v>
      </c>
      <c r="C8" s="173">
        <v>6786</v>
      </c>
      <c r="D8" s="272">
        <f t="shared" ref="D8:D22" si="0">C8-B8</f>
        <v>649</v>
      </c>
      <c r="E8" s="268">
        <f t="shared" ref="E8:E22" si="1">D8/B8</f>
        <v>0.105751996089294</v>
      </c>
      <c r="F8" s="221"/>
    </row>
    <row r="9" ht="24" customHeight="1" spans="1:6">
      <c r="A9" s="212" t="s">
        <v>93</v>
      </c>
      <c r="B9" s="173">
        <v>36483</v>
      </c>
      <c r="C9" s="173">
        <v>36971</v>
      </c>
      <c r="D9" s="272">
        <f t="shared" si="0"/>
        <v>488</v>
      </c>
      <c r="E9" s="268">
        <f t="shared" si="1"/>
        <v>0.0133760929748102</v>
      </c>
      <c r="F9" s="221"/>
    </row>
    <row r="10" ht="24" customHeight="1" spans="1:6">
      <c r="A10" s="212" t="s">
        <v>94</v>
      </c>
      <c r="B10" s="173">
        <v>214</v>
      </c>
      <c r="C10" s="173">
        <v>564</v>
      </c>
      <c r="D10" s="272">
        <f t="shared" si="0"/>
        <v>350</v>
      </c>
      <c r="E10" s="268">
        <f t="shared" si="1"/>
        <v>1.63551401869159</v>
      </c>
      <c r="F10" s="221"/>
    </row>
    <row r="11" ht="24" customHeight="1" spans="1:6">
      <c r="A11" s="212" t="s">
        <v>95</v>
      </c>
      <c r="B11" s="173">
        <v>3378</v>
      </c>
      <c r="C11" s="173">
        <v>2183</v>
      </c>
      <c r="D11" s="272">
        <f t="shared" si="0"/>
        <v>-1195</v>
      </c>
      <c r="E11" s="268">
        <f t="shared" si="1"/>
        <v>-0.353759621077561</v>
      </c>
      <c r="F11" s="221"/>
    </row>
    <row r="12" ht="24" customHeight="1" spans="1:6">
      <c r="A12" s="212" t="s">
        <v>96</v>
      </c>
      <c r="B12" s="173">
        <v>21308</v>
      </c>
      <c r="C12" s="173">
        <v>16891</v>
      </c>
      <c r="D12" s="272">
        <f t="shared" si="0"/>
        <v>-4417</v>
      </c>
      <c r="E12" s="268">
        <f t="shared" si="1"/>
        <v>-0.207293035479632</v>
      </c>
      <c r="F12" s="221"/>
    </row>
    <row r="13" ht="24" customHeight="1" spans="1:6">
      <c r="A13" s="212" t="s">
        <v>97</v>
      </c>
      <c r="B13" s="173">
        <v>11651</v>
      </c>
      <c r="C13" s="173">
        <v>9603</v>
      </c>
      <c r="D13" s="272">
        <f t="shared" si="0"/>
        <v>-2048</v>
      </c>
      <c r="E13" s="268">
        <f t="shared" si="1"/>
        <v>-0.175778903098446</v>
      </c>
      <c r="F13" s="221"/>
    </row>
    <row r="14" ht="24" customHeight="1" spans="1:6">
      <c r="A14" s="212" t="s">
        <v>98</v>
      </c>
      <c r="B14" s="173">
        <v>5365</v>
      </c>
      <c r="C14" s="173">
        <v>14000</v>
      </c>
      <c r="D14" s="272">
        <f t="shared" si="0"/>
        <v>8635</v>
      </c>
      <c r="E14" s="268">
        <f t="shared" si="1"/>
        <v>1.60950605778192</v>
      </c>
      <c r="F14" s="221"/>
    </row>
    <row r="15" ht="24" customHeight="1" spans="1:6">
      <c r="A15" s="212" t="s">
        <v>99</v>
      </c>
      <c r="B15" s="173">
        <v>2638</v>
      </c>
      <c r="C15" s="173">
        <v>3144</v>
      </c>
      <c r="D15" s="272">
        <f t="shared" si="0"/>
        <v>506</v>
      </c>
      <c r="E15" s="268">
        <f t="shared" si="1"/>
        <v>0.191811978771797</v>
      </c>
      <c r="F15" s="221"/>
    </row>
    <row r="16" ht="24" customHeight="1" spans="1:6">
      <c r="A16" s="212" t="s">
        <v>100</v>
      </c>
      <c r="B16" s="173">
        <v>25760</v>
      </c>
      <c r="C16" s="173">
        <v>34153</v>
      </c>
      <c r="D16" s="272">
        <f t="shared" si="0"/>
        <v>8393</v>
      </c>
      <c r="E16" s="268">
        <f t="shared" si="1"/>
        <v>0.325815217391304</v>
      </c>
      <c r="F16" s="221"/>
    </row>
    <row r="17" ht="24" customHeight="1" spans="1:6">
      <c r="A17" s="212" t="s">
        <v>101</v>
      </c>
      <c r="B17" s="173">
        <v>2068</v>
      </c>
      <c r="C17" s="173">
        <v>1844</v>
      </c>
      <c r="D17" s="272">
        <f t="shared" si="0"/>
        <v>-224</v>
      </c>
      <c r="E17" s="268">
        <f t="shared" si="1"/>
        <v>-0.108317214700193</v>
      </c>
      <c r="F17" s="221"/>
    </row>
    <row r="18" ht="24" customHeight="1" spans="1:6">
      <c r="A18" s="212" t="s">
        <v>102</v>
      </c>
      <c r="B18" s="173">
        <v>566</v>
      </c>
      <c r="C18" s="173">
        <v>453</v>
      </c>
      <c r="D18" s="272">
        <f t="shared" si="0"/>
        <v>-113</v>
      </c>
      <c r="E18" s="268">
        <f t="shared" si="1"/>
        <v>-0.199646643109541</v>
      </c>
      <c r="F18" s="221"/>
    </row>
    <row r="19" ht="24" customHeight="1" spans="1:6">
      <c r="A19" s="212" t="s">
        <v>103</v>
      </c>
      <c r="B19" s="173">
        <v>474</v>
      </c>
      <c r="C19" s="173">
        <v>659</v>
      </c>
      <c r="D19" s="272">
        <f t="shared" si="0"/>
        <v>185</v>
      </c>
      <c r="E19" s="268">
        <f t="shared" si="1"/>
        <v>0.390295358649789</v>
      </c>
      <c r="F19" s="221"/>
    </row>
    <row r="20" ht="24" customHeight="1" spans="1:6">
      <c r="A20" s="212" t="s">
        <v>104</v>
      </c>
      <c r="B20" s="173">
        <v>274</v>
      </c>
      <c r="C20" s="173">
        <v>2094</v>
      </c>
      <c r="D20" s="272">
        <f t="shared" si="0"/>
        <v>1820</v>
      </c>
      <c r="E20" s="268">
        <f t="shared" si="1"/>
        <v>6.64233576642336</v>
      </c>
      <c r="F20" s="221"/>
    </row>
    <row r="21" ht="24" customHeight="1" spans="1:6">
      <c r="A21" s="212" t="s">
        <v>105</v>
      </c>
      <c r="B21" s="173">
        <v>7488</v>
      </c>
      <c r="C21" s="173">
        <v>2476</v>
      </c>
      <c r="D21" s="272">
        <f t="shared" si="0"/>
        <v>-5012</v>
      </c>
      <c r="E21" s="268">
        <f t="shared" si="1"/>
        <v>-0.669337606837607</v>
      </c>
      <c r="F21" s="221"/>
    </row>
    <row r="22" ht="24" customHeight="1" spans="1:6">
      <c r="A22" s="212" t="s">
        <v>106</v>
      </c>
      <c r="B22" s="173">
        <v>217</v>
      </c>
      <c r="C22" s="173">
        <v>318</v>
      </c>
      <c r="D22" s="272">
        <f t="shared" si="0"/>
        <v>101</v>
      </c>
      <c r="E22" s="268">
        <f t="shared" si="1"/>
        <v>0.465437788018433</v>
      </c>
      <c r="F22" s="221"/>
    </row>
    <row r="23" ht="24" customHeight="1" spans="1:6">
      <c r="A23" s="212" t="s">
        <v>107</v>
      </c>
      <c r="B23" s="269"/>
      <c r="C23" s="269"/>
      <c r="D23" s="270"/>
      <c r="E23" s="271"/>
      <c r="F23" s="221"/>
    </row>
    <row r="24" ht="24" customHeight="1" spans="1:6">
      <c r="A24" s="212" t="s">
        <v>108</v>
      </c>
      <c r="B24" s="173">
        <v>323</v>
      </c>
      <c r="C24" s="173">
        <v>90</v>
      </c>
      <c r="D24" s="272">
        <f t="shared" ref="D24:D27" si="2">C24-B24</f>
        <v>-233</v>
      </c>
      <c r="E24" s="268">
        <f t="shared" ref="E24:E27" si="3">D24/B24</f>
        <v>-0.721362229102167</v>
      </c>
      <c r="F24" s="221"/>
    </row>
    <row r="25" ht="24" customHeight="1" spans="1:6">
      <c r="A25" s="212" t="s">
        <v>109</v>
      </c>
      <c r="B25" s="173">
        <v>241</v>
      </c>
      <c r="C25" s="173">
        <v>402</v>
      </c>
      <c r="D25" s="272">
        <f t="shared" si="2"/>
        <v>161</v>
      </c>
      <c r="E25" s="268">
        <f t="shared" si="3"/>
        <v>0.66804979253112</v>
      </c>
      <c r="F25" s="221"/>
    </row>
    <row r="26" ht="24" customHeight="1" spans="1:6">
      <c r="A26" s="212" t="s">
        <v>110</v>
      </c>
      <c r="B26" s="269"/>
      <c r="C26" s="173">
        <v>11</v>
      </c>
      <c r="D26" s="272">
        <f t="shared" si="2"/>
        <v>11</v>
      </c>
      <c r="E26" s="271"/>
      <c r="F26" s="221"/>
    </row>
    <row r="27" ht="24" customHeight="1" spans="1:6">
      <c r="A27" s="86" t="s">
        <v>111</v>
      </c>
      <c r="B27" s="214">
        <f>SUM(B6:B25)</f>
        <v>142041</v>
      </c>
      <c r="C27" s="273">
        <f>SUM(C6:C26)</f>
        <v>151612</v>
      </c>
      <c r="D27" s="274">
        <f t="shared" si="2"/>
        <v>9571</v>
      </c>
      <c r="E27" s="275">
        <f>D27/B27</f>
        <v>0.0673819530980492</v>
      </c>
      <c r="F27" s="276"/>
    </row>
  </sheetData>
  <mergeCells count="6">
    <mergeCell ref="A2:F2"/>
    <mergeCell ref="D4:E4"/>
    <mergeCell ref="A4:A5"/>
    <mergeCell ref="B4:B5"/>
    <mergeCell ref="C4:C5"/>
    <mergeCell ref="F4:F5"/>
  </mergeCells>
  <pageMargins left="1.25" right="1.25" top="1" bottom="1" header="0.5" footer="0.5"/>
  <pageSetup paperSize="9" firstPageNumber="16" orientation="portrait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L385"/>
  <sheetViews>
    <sheetView workbookViewId="0">
      <selection activeCell="D2" sqref="D2"/>
    </sheetView>
  </sheetViews>
  <sheetFormatPr defaultColWidth="9" defaultRowHeight="14.25"/>
  <cols>
    <col min="1" max="1" width="41.875" customWidth="1"/>
    <col min="2" max="2" width="47.625" customWidth="1"/>
    <col min="3" max="12" width="9" style="1"/>
  </cols>
  <sheetData>
    <row r="1" ht="27" customHeight="1" spans="1:1">
      <c r="A1" s="2" t="s">
        <v>112</v>
      </c>
    </row>
    <row r="2" s="1" customFormat="1" ht="65.25" customHeight="1" spans="1:12">
      <c r="A2" s="135" t="s">
        <v>113</v>
      </c>
      <c r="B2" s="136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="51" customFormat="1" ht="25.5" customHeight="1" spans="1:12">
      <c r="A3" s="137"/>
      <c r="B3" s="138" t="s">
        <v>50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ht="19.5" customHeight="1" spans="1:2">
      <c r="A4" s="139" t="s">
        <v>114</v>
      </c>
      <c r="B4" s="139" t="s">
        <v>115</v>
      </c>
    </row>
    <row r="5" ht="19.5" customHeight="1" spans="1:2">
      <c r="A5" s="263" t="s">
        <v>111</v>
      </c>
      <c r="B5" s="264">
        <v>151612</v>
      </c>
    </row>
    <row r="6" ht="19.5" customHeight="1" spans="1:2">
      <c r="A6" s="263" t="s">
        <v>116</v>
      </c>
      <c r="B6" s="264">
        <v>18970</v>
      </c>
    </row>
    <row r="7" ht="19.5" customHeight="1" spans="1:2">
      <c r="A7" s="263" t="s">
        <v>117</v>
      </c>
      <c r="B7" s="264">
        <v>708</v>
      </c>
    </row>
    <row r="8" ht="19.5" customHeight="1" spans="1:2">
      <c r="A8" s="265" t="s">
        <v>118</v>
      </c>
      <c r="B8" s="264">
        <v>708</v>
      </c>
    </row>
    <row r="9" ht="19.5" customHeight="1" spans="1:2">
      <c r="A9" s="263" t="s">
        <v>119</v>
      </c>
      <c r="B9" s="264">
        <v>326</v>
      </c>
    </row>
    <row r="10" ht="19.5" customHeight="1" spans="1:2">
      <c r="A10" s="265" t="s">
        <v>118</v>
      </c>
      <c r="B10" s="264">
        <v>301</v>
      </c>
    </row>
    <row r="11" ht="19.5" customHeight="1" spans="1:2">
      <c r="A11" s="265" t="s">
        <v>120</v>
      </c>
      <c r="B11" s="264">
        <v>25</v>
      </c>
    </row>
    <row r="12" ht="19.5" customHeight="1" spans="1:2">
      <c r="A12" s="263" t="s">
        <v>121</v>
      </c>
      <c r="B12" s="264">
        <v>9958</v>
      </c>
    </row>
    <row r="13" ht="19.5" customHeight="1" spans="1:2">
      <c r="A13" s="265" t="s">
        <v>118</v>
      </c>
      <c r="B13" s="264">
        <v>6202</v>
      </c>
    </row>
    <row r="14" ht="19.5" customHeight="1" spans="1:2">
      <c r="A14" s="265" t="s">
        <v>122</v>
      </c>
      <c r="B14" s="264">
        <v>94</v>
      </c>
    </row>
    <row r="15" ht="19.5" customHeight="1" spans="1:2">
      <c r="A15" s="265" t="s">
        <v>123</v>
      </c>
      <c r="B15" s="264">
        <v>43</v>
      </c>
    </row>
    <row r="16" ht="19.5" customHeight="1" spans="1:2">
      <c r="A16" s="265" t="s">
        <v>124</v>
      </c>
      <c r="B16" s="264">
        <v>8</v>
      </c>
    </row>
    <row r="17" ht="19.5" customHeight="1" spans="1:2">
      <c r="A17" s="265" t="s">
        <v>125</v>
      </c>
      <c r="B17" s="264">
        <v>241</v>
      </c>
    </row>
    <row r="18" ht="19.5" customHeight="1" spans="1:2">
      <c r="A18" s="265" t="s">
        <v>126</v>
      </c>
      <c r="B18" s="264">
        <v>1088</v>
      </c>
    </row>
    <row r="19" ht="19.5" customHeight="1" spans="1:2">
      <c r="A19" s="265" t="s">
        <v>127</v>
      </c>
      <c r="B19" s="264">
        <v>2282</v>
      </c>
    </row>
    <row r="20" ht="19.5" customHeight="1" spans="1:2">
      <c r="A20" s="263" t="s">
        <v>128</v>
      </c>
      <c r="B20" s="264">
        <v>721</v>
      </c>
    </row>
    <row r="21" ht="19.5" customHeight="1" spans="1:2">
      <c r="A21" s="265" t="s">
        <v>118</v>
      </c>
      <c r="B21" s="264">
        <v>276</v>
      </c>
    </row>
    <row r="22" ht="19.5" customHeight="1" spans="1:2">
      <c r="A22" s="265" t="s">
        <v>122</v>
      </c>
      <c r="B22" s="264">
        <v>34</v>
      </c>
    </row>
    <row r="23" ht="19.5" customHeight="1" spans="1:2">
      <c r="A23" s="265" t="s">
        <v>129</v>
      </c>
      <c r="B23" s="264">
        <v>111</v>
      </c>
    </row>
    <row r="24" ht="19.5" customHeight="1" spans="1:2">
      <c r="A24" s="265" t="s">
        <v>130</v>
      </c>
      <c r="B24" s="264">
        <v>300</v>
      </c>
    </row>
    <row r="25" ht="19.5" customHeight="1" spans="1:2">
      <c r="A25" s="263" t="s">
        <v>131</v>
      </c>
      <c r="B25" s="264">
        <v>235</v>
      </c>
    </row>
    <row r="26" ht="19.5" customHeight="1" spans="1:2">
      <c r="A26" s="265" t="s">
        <v>118</v>
      </c>
      <c r="B26" s="264">
        <v>214</v>
      </c>
    </row>
    <row r="27" ht="19.5" customHeight="1" spans="1:2">
      <c r="A27" s="265" t="s">
        <v>132</v>
      </c>
      <c r="B27" s="264">
        <v>6</v>
      </c>
    </row>
    <row r="28" ht="19.5" customHeight="1" spans="1:2">
      <c r="A28" s="265" t="s">
        <v>133</v>
      </c>
      <c r="B28" s="264">
        <v>12</v>
      </c>
    </row>
    <row r="29" ht="19.5" customHeight="1" spans="1:2">
      <c r="A29" s="265" t="s">
        <v>134</v>
      </c>
      <c r="B29" s="264">
        <v>3</v>
      </c>
    </row>
    <row r="30" ht="19.5" customHeight="1" spans="1:2">
      <c r="A30" s="263" t="s">
        <v>135</v>
      </c>
      <c r="B30" s="264">
        <v>1898</v>
      </c>
    </row>
    <row r="31" ht="19.5" customHeight="1" spans="1:2">
      <c r="A31" s="265" t="s">
        <v>118</v>
      </c>
      <c r="B31" s="264">
        <v>1578</v>
      </c>
    </row>
    <row r="32" ht="19.5" customHeight="1" spans="1:2">
      <c r="A32" s="265" t="s">
        <v>136</v>
      </c>
      <c r="B32" s="264">
        <v>133</v>
      </c>
    </row>
    <row r="33" ht="19.5" customHeight="1" spans="1:2">
      <c r="A33" s="265" t="s">
        <v>137</v>
      </c>
      <c r="B33" s="264">
        <v>50</v>
      </c>
    </row>
    <row r="34" ht="19.5" customHeight="1" spans="1:2">
      <c r="A34" s="265" t="s">
        <v>138</v>
      </c>
      <c r="B34" s="264">
        <v>137</v>
      </c>
    </row>
    <row r="35" ht="19.5" customHeight="1" spans="1:2">
      <c r="A35" s="263" t="s">
        <v>139</v>
      </c>
      <c r="B35" s="264">
        <v>130</v>
      </c>
    </row>
    <row r="36" ht="19.5" customHeight="1" spans="1:2">
      <c r="A36" s="265" t="s">
        <v>118</v>
      </c>
      <c r="B36" s="264">
        <v>116</v>
      </c>
    </row>
    <row r="37" ht="19.5" customHeight="1" spans="1:2">
      <c r="A37" s="265" t="s">
        <v>140</v>
      </c>
      <c r="B37" s="264">
        <v>14</v>
      </c>
    </row>
    <row r="38" ht="19.5" customHeight="1" spans="1:2">
      <c r="A38" s="263" t="s">
        <v>141</v>
      </c>
      <c r="B38" s="264">
        <v>173</v>
      </c>
    </row>
    <row r="39" ht="19.5" customHeight="1" spans="1:2">
      <c r="A39" s="265" t="s">
        <v>118</v>
      </c>
      <c r="B39" s="264">
        <v>111</v>
      </c>
    </row>
    <row r="40" ht="19.5" customHeight="1" spans="1:2">
      <c r="A40" s="265" t="s">
        <v>142</v>
      </c>
      <c r="B40" s="264">
        <v>62</v>
      </c>
    </row>
    <row r="41" ht="19.5" customHeight="1" spans="1:2">
      <c r="A41" s="263" t="s">
        <v>143</v>
      </c>
      <c r="B41" s="264">
        <v>614</v>
      </c>
    </row>
    <row r="42" ht="19.5" customHeight="1" spans="1:2">
      <c r="A42" s="265" t="s">
        <v>118</v>
      </c>
      <c r="B42" s="264">
        <v>614</v>
      </c>
    </row>
    <row r="43" ht="19.5" customHeight="1" spans="1:2">
      <c r="A43" s="263" t="s">
        <v>144</v>
      </c>
      <c r="B43" s="264">
        <v>440</v>
      </c>
    </row>
    <row r="44" ht="19.5" customHeight="1" spans="1:2">
      <c r="A44" s="265" t="s">
        <v>118</v>
      </c>
      <c r="B44" s="264">
        <v>270</v>
      </c>
    </row>
    <row r="45" ht="19.5" customHeight="1" spans="1:2">
      <c r="A45" s="265" t="s">
        <v>122</v>
      </c>
      <c r="B45" s="264">
        <v>40</v>
      </c>
    </row>
    <row r="46" ht="19.5" customHeight="1" spans="1:2">
      <c r="A46" s="265" t="s">
        <v>145</v>
      </c>
      <c r="B46" s="264">
        <v>30</v>
      </c>
    </row>
    <row r="47" ht="19.5" customHeight="1" spans="1:2">
      <c r="A47" s="265" t="s">
        <v>146</v>
      </c>
      <c r="B47" s="264">
        <v>100</v>
      </c>
    </row>
    <row r="48" ht="19.5" customHeight="1" spans="1:2">
      <c r="A48" s="263" t="s">
        <v>147</v>
      </c>
      <c r="B48" s="264">
        <v>855</v>
      </c>
    </row>
    <row r="49" ht="19.5" customHeight="1" spans="1:2">
      <c r="A49" s="265" t="s">
        <v>118</v>
      </c>
      <c r="B49" s="264">
        <v>474</v>
      </c>
    </row>
    <row r="50" ht="19.5" customHeight="1" spans="1:2">
      <c r="A50" s="265" t="s">
        <v>148</v>
      </c>
      <c r="B50" s="264">
        <v>27</v>
      </c>
    </row>
    <row r="51" ht="19.5" customHeight="1" spans="1:2">
      <c r="A51" s="265" t="s">
        <v>149</v>
      </c>
      <c r="B51" s="264">
        <v>32</v>
      </c>
    </row>
    <row r="52" ht="19.5" customHeight="1" spans="1:2">
      <c r="A52" s="265" t="s">
        <v>150</v>
      </c>
      <c r="B52" s="264">
        <v>10</v>
      </c>
    </row>
    <row r="53" ht="19.5" customHeight="1" spans="1:2">
      <c r="A53" s="265" t="s">
        <v>136</v>
      </c>
      <c r="B53" s="264">
        <v>5</v>
      </c>
    </row>
    <row r="54" ht="19.5" customHeight="1" spans="1:2">
      <c r="A54" s="265" t="s">
        <v>151</v>
      </c>
      <c r="B54" s="264">
        <v>307</v>
      </c>
    </row>
    <row r="55" ht="19.5" customHeight="1" spans="1:2">
      <c r="A55" s="263" t="s">
        <v>152</v>
      </c>
      <c r="B55" s="264">
        <v>39</v>
      </c>
    </row>
    <row r="56" ht="19.5" customHeight="1" spans="1:2">
      <c r="A56" s="265" t="s">
        <v>122</v>
      </c>
      <c r="B56" s="264">
        <v>14</v>
      </c>
    </row>
    <row r="57" ht="19.5" customHeight="1" spans="1:2">
      <c r="A57" s="265" t="s">
        <v>153</v>
      </c>
      <c r="B57" s="264">
        <v>15</v>
      </c>
    </row>
    <row r="58" ht="19.5" customHeight="1" spans="1:2">
      <c r="A58" s="265" t="s">
        <v>154</v>
      </c>
      <c r="B58" s="264">
        <v>10</v>
      </c>
    </row>
    <row r="59" ht="19.5" customHeight="1" spans="1:2">
      <c r="A59" s="263" t="s">
        <v>155</v>
      </c>
      <c r="B59" s="264">
        <v>135</v>
      </c>
    </row>
    <row r="60" ht="19.5" customHeight="1" spans="1:2">
      <c r="A60" s="265" t="s">
        <v>118</v>
      </c>
      <c r="B60" s="264">
        <v>108</v>
      </c>
    </row>
    <row r="61" ht="19.5" customHeight="1" spans="1:2">
      <c r="A61" s="265" t="s">
        <v>156</v>
      </c>
      <c r="B61" s="264">
        <v>27</v>
      </c>
    </row>
    <row r="62" ht="19.5" customHeight="1" spans="1:2">
      <c r="A62" s="263" t="s">
        <v>157</v>
      </c>
      <c r="B62" s="264">
        <v>48</v>
      </c>
    </row>
    <row r="63" ht="19.5" customHeight="1" spans="1:2">
      <c r="A63" s="265" t="s">
        <v>118</v>
      </c>
      <c r="B63" s="264">
        <v>48</v>
      </c>
    </row>
    <row r="64" ht="19.5" customHeight="1" spans="1:2">
      <c r="A64" s="263" t="s">
        <v>158</v>
      </c>
      <c r="B64" s="264">
        <v>226</v>
      </c>
    </row>
    <row r="65" ht="19.5" customHeight="1" spans="1:2">
      <c r="A65" s="265" t="s">
        <v>118</v>
      </c>
      <c r="B65" s="264">
        <v>216</v>
      </c>
    </row>
    <row r="66" ht="19.5" customHeight="1" spans="1:2">
      <c r="A66" s="265" t="s">
        <v>159</v>
      </c>
      <c r="B66" s="264">
        <v>10</v>
      </c>
    </row>
    <row r="67" ht="19.5" customHeight="1" spans="1:2">
      <c r="A67" s="263" t="s">
        <v>160</v>
      </c>
      <c r="B67" s="264">
        <v>327</v>
      </c>
    </row>
    <row r="68" ht="19.5" customHeight="1" spans="1:2">
      <c r="A68" s="265" t="s">
        <v>118</v>
      </c>
      <c r="B68" s="264">
        <v>322</v>
      </c>
    </row>
    <row r="69" ht="19.5" customHeight="1" spans="1:2">
      <c r="A69" s="265" t="s">
        <v>161</v>
      </c>
      <c r="B69" s="264">
        <v>5</v>
      </c>
    </row>
    <row r="70" ht="19.5" customHeight="1" spans="1:2">
      <c r="A70" s="263" t="s">
        <v>162</v>
      </c>
      <c r="B70" s="264">
        <v>843</v>
      </c>
    </row>
    <row r="71" ht="19.5" customHeight="1" spans="1:2">
      <c r="A71" s="265" t="s">
        <v>118</v>
      </c>
      <c r="B71" s="264">
        <v>429</v>
      </c>
    </row>
    <row r="72" ht="19.5" customHeight="1" spans="1:2">
      <c r="A72" s="265" t="s">
        <v>163</v>
      </c>
      <c r="B72" s="264">
        <v>414</v>
      </c>
    </row>
    <row r="73" ht="19.5" customHeight="1" spans="1:2">
      <c r="A73" s="263" t="s">
        <v>164</v>
      </c>
      <c r="B73" s="264">
        <v>423</v>
      </c>
    </row>
    <row r="74" ht="19.5" customHeight="1" spans="1:2">
      <c r="A74" s="265" t="s">
        <v>118</v>
      </c>
      <c r="B74" s="264">
        <v>378</v>
      </c>
    </row>
    <row r="75" ht="19.5" customHeight="1" spans="1:2">
      <c r="A75" s="265" t="s">
        <v>165</v>
      </c>
      <c r="B75" s="264">
        <v>45</v>
      </c>
    </row>
    <row r="76" ht="19.5" customHeight="1" spans="1:2">
      <c r="A76" s="263" t="s">
        <v>166</v>
      </c>
      <c r="B76" s="264">
        <v>92</v>
      </c>
    </row>
    <row r="77" ht="19.5" customHeight="1" spans="1:2">
      <c r="A77" s="265" t="s">
        <v>118</v>
      </c>
      <c r="B77" s="264">
        <v>92</v>
      </c>
    </row>
    <row r="78" ht="19.5" customHeight="1" spans="1:2">
      <c r="A78" s="263" t="s">
        <v>167</v>
      </c>
      <c r="B78" s="264">
        <v>672</v>
      </c>
    </row>
    <row r="79" ht="19.5" customHeight="1" spans="1:2">
      <c r="A79" s="265" t="s">
        <v>118</v>
      </c>
      <c r="B79" s="264">
        <v>672</v>
      </c>
    </row>
    <row r="80" ht="19.5" customHeight="1" spans="1:2">
      <c r="A80" s="263" t="s">
        <v>168</v>
      </c>
      <c r="B80" s="264">
        <v>107</v>
      </c>
    </row>
    <row r="81" ht="19.5" customHeight="1" spans="1:2">
      <c r="A81" s="265" t="s">
        <v>169</v>
      </c>
      <c r="B81" s="264">
        <v>107</v>
      </c>
    </row>
    <row r="82" ht="19.5" customHeight="1" spans="1:2">
      <c r="A82" s="263" t="s">
        <v>170</v>
      </c>
      <c r="B82" s="264">
        <v>6786</v>
      </c>
    </row>
    <row r="83" ht="19.5" customHeight="1" spans="1:2">
      <c r="A83" s="263" t="s">
        <v>171</v>
      </c>
      <c r="B83" s="264">
        <v>4352</v>
      </c>
    </row>
    <row r="84" ht="19.5" customHeight="1" spans="1:2">
      <c r="A84" s="265" t="s">
        <v>118</v>
      </c>
      <c r="B84" s="264">
        <v>3441</v>
      </c>
    </row>
    <row r="85" ht="19.5" customHeight="1" spans="1:2">
      <c r="A85" s="265" t="s">
        <v>122</v>
      </c>
      <c r="B85" s="264">
        <v>19</v>
      </c>
    </row>
    <row r="86" ht="19.5" customHeight="1" spans="1:2">
      <c r="A86" s="265" t="s">
        <v>172</v>
      </c>
      <c r="B86" s="264">
        <v>94</v>
      </c>
    </row>
    <row r="87" ht="19.5" customHeight="1" spans="1:2">
      <c r="A87" s="265" t="s">
        <v>173</v>
      </c>
      <c r="B87" s="264">
        <v>6</v>
      </c>
    </row>
    <row r="88" ht="19.5" customHeight="1" spans="1:2">
      <c r="A88" s="265" t="s">
        <v>174</v>
      </c>
      <c r="B88" s="264">
        <v>20</v>
      </c>
    </row>
    <row r="89" ht="19.5" customHeight="1" spans="1:2">
      <c r="A89" s="265" t="s">
        <v>175</v>
      </c>
      <c r="B89" s="264">
        <v>772</v>
      </c>
    </row>
    <row r="90" ht="19.5" customHeight="1" spans="1:2">
      <c r="A90" s="263" t="s">
        <v>176</v>
      </c>
      <c r="B90" s="264">
        <v>870</v>
      </c>
    </row>
    <row r="91" ht="19.5" customHeight="1" spans="1:2">
      <c r="A91" s="265" t="s">
        <v>118</v>
      </c>
      <c r="B91" s="264">
        <v>664</v>
      </c>
    </row>
    <row r="92" ht="19.5" customHeight="1" spans="1:2">
      <c r="A92" s="265" t="s">
        <v>177</v>
      </c>
      <c r="B92" s="264">
        <v>206</v>
      </c>
    </row>
    <row r="93" ht="19.5" customHeight="1" spans="1:2">
      <c r="A93" s="263" t="s">
        <v>178</v>
      </c>
      <c r="B93" s="264">
        <v>1217</v>
      </c>
    </row>
    <row r="94" ht="19.5" customHeight="1" spans="1:2">
      <c r="A94" s="265" t="s">
        <v>118</v>
      </c>
      <c r="B94" s="264">
        <v>910</v>
      </c>
    </row>
    <row r="95" ht="19.5" customHeight="1" spans="1:2">
      <c r="A95" s="265" t="s">
        <v>179</v>
      </c>
      <c r="B95" s="264">
        <v>307</v>
      </c>
    </row>
    <row r="96" ht="19.5" customHeight="1" spans="1:2">
      <c r="A96" s="263" t="s">
        <v>180</v>
      </c>
      <c r="B96" s="264">
        <v>347</v>
      </c>
    </row>
    <row r="97" ht="19.5" customHeight="1" spans="1:2">
      <c r="A97" s="265" t="s">
        <v>118</v>
      </c>
      <c r="B97" s="264">
        <v>221</v>
      </c>
    </row>
    <row r="98" ht="19.5" customHeight="1" spans="1:2">
      <c r="A98" s="265" t="s">
        <v>181</v>
      </c>
      <c r="B98" s="264">
        <v>17</v>
      </c>
    </row>
    <row r="99" ht="19.5" customHeight="1" spans="1:2">
      <c r="A99" s="265" t="s">
        <v>182</v>
      </c>
      <c r="B99" s="264">
        <v>102</v>
      </c>
    </row>
    <row r="100" ht="19.5" customHeight="1" spans="1:2">
      <c r="A100" s="265" t="s">
        <v>183</v>
      </c>
      <c r="B100" s="264">
        <v>7</v>
      </c>
    </row>
    <row r="101" ht="19.5" customHeight="1" spans="1:2">
      <c r="A101" s="263" t="s">
        <v>184</v>
      </c>
      <c r="B101" s="264">
        <v>36971</v>
      </c>
    </row>
    <row r="102" ht="19.5" customHeight="1" spans="1:2">
      <c r="A102" s="263" t="s">
        <v>185</v>
      </c>
      <c r="B102" s="264">
        <v>753</v>
      </c>
    </row>
    <row r="103" ht="19.5" customHeight="1" spans="1:2">
      <c r="A103" s="265" t="s">
        <v>118</v>
      </c>
      <c r="B103" s="264">
        <v>484</v>
      </c>
    </row>
    <row r="104" ht="19.5" customHeight="1" spans="1:2">
      <c r="A104" s="265" t="s">
        <v>122</v>
      </c>
      <c r="B104" s="264">
        <v>263</v>
      </c>
    </row>
    <row r="105" ht="19.5" customHeight="1" spans="1:2">
      <c r="A105" s="265" t="s">
        <v>186</v>
      </c>
      <c r="B105" s="264">
        <v>6</v>
      </c>
    </row>
    <row r="106" ht="19.5" customHeight="1" spans="1:2">
      <c r="A106" s="263" t="s">
        <v>187</v>
      </c>
      <c r="B106" s="264">
        <v>33587</v>
      </c>
    </row>
    <row r="107" ht="19.5" customHeight="1" spans="1:2">
      <c r="A107" s="265" t="s">
        <v>188</v>
      </c>
      <c r="B107" s="264">
        <v>1743</v>
      </c>
    </row>
    <row r="108" ht="19.5" customHeight="1" spans="1:2">
      <c r="A108" s="265" t="s">
        <v>189</v>
      </c>
      <c r="B108" s="264">
        <v>17640</v>
      </c>
    </row>
    <row r="109" ht="19.5" customHeight="1" spans="1:2">
      <c r="A109" s="265" t="s">
        <v>190</v>
      </c>
      <c r="B109" s="264">
        <v>12298</v>
      </c>
    </row>
    <row r="110" ht="19.5" customHeight="1" spans="1:2">
      <c r="A110" s="265" t="s">
        <v>191</v>
      </c>
      <c r="B110" s="264">
        <v>530</v>
      </c>
    </row>
    <row r="111" ht="19.5" customHeight="1" spans="1:2">
      <c r="A111" s="265" t="s">
        <v>192</v>
      </c>
      <c r="B111" s="264">
        <v>33</v>
      </c>
    </row>
    <row r="112" ht="19.5" customHeight="1" spans="1:2">
      <c r="A112" s="265" t="s">
        <v>193</v>
      </c>
      <c r="B112" s="264">
        <v>1343</v>
      </c>
    </row>
    <row r="113" ht="19.5" customHeight="1" spans="1:2">
      <c r="A113" s="263" t="s">
        <v>194</v>
      </c>
      <c r="B113" s="264">
        <v>782</v>
      </c>
    </row>
    <row r="114" ht="19.5" customHeight="1" spans="1:2">
      <c r="A114" s="265" t="s">
        <v>195</v>
      </c>
      <c r="B114" s="264">
        <v>89</v>
      </c>
    </row>
    <row r="115" ht="19.5" customHeight="1" spans="1:2">
      <c r="A115" s="265" t="s">
        <v>196</v>
      </c>
      <c r="B115" s="264">
        <v>689</v>
      </c>
    </row>
    <row r="116" ht="19.5" customHeight="1" spans="1:2">
      <c r="A116" s="265" t="s">
        <v>197</v>
      </c>
      <c r="B116" s="264">
        <v>4</v>
      </c>
    </row>
    <row r="117" ht="19.5" customHeight="1" spans="1:2">
      <c r="A117" s="263" t="s">
        <v>198</v>
      </c>
      <c r="B117" s="264">
        <v>259</v>
      </c>
    </row>
    <row r="118" ht="19.5" customHeight="1" spans="1:2">
      <c r="A118" s="265" t="s">
        <v>199</v>
      </c>
      <c r="B118" s="264">
        <v>206</v>
      </c>
    </row>
    <row r="119" ht="19.5" customHeight="1" spans="1:2">
      <c r="A119" s="265" t="s">
        <v>200</v>
      </c>
      <c r="B119" s="264">
        <v>3</v>
      </c>
    </row>
    <row r="120" ht="19.5" customHeight="1" spans="1:2">
      <c r="A120" s="265" t="s">
        <v>201</v>
      </c>
      <c r="B120" s="264">
        <v>50</v>
      </c>
    </row>
    <row r="121" ht="19.5" customHeight="1" spans="1:2">
      <c r="A121" s="263" t="s">
        <v>202</v>
      </c>
      <c r="B121" s="264">
        <v>390</v>
      </c>
    </row>
    <row r="122" ht="19.5" customHeight="1" spans="1:2">
      <c r="A122" s="265" t="s">
        <v>203</v>
      </c>
      <c r="B122" s="264">
        <v>390</v>
      </c>
    </row>
    <row r="123" ht="19.5" customHeight="1" spans="1:2">
      <c r="A123" s="263" t="s">
        <v>204</v>
      </c>
      <c r="B123" s="264">
        <v>1200</v>
      </c>
    </row>
    <row r="124" ht="19.5" customHeight="1" spans="1:2">
      <c r="A124" s="265" t="s">
        <v>205</v>
      </c>
      <c r="B124" s="264">
        <v>1200</v>
      </c>
    </row>
    <row r="125" ht="19.5" customHeight="1" spans="1:2">
      <c r="A125" s="263" t="s">
        <v>206</v>
      </c>
      <c r="B125" s="264">
        <v>564</v>
      </c>
    </row>
    <row r="126" ht="19.5" customHeight="1" spans="1:2">
      <c r="A126" s="263" t="s">
        <v>207</v>
      </c>
      <c r="B126" s="264">
        <v>530</v>
      </c>
    </row>
    <row r="127" ht="19.5" customHeight="1" spans="1:2">
      <c r="A127" s="265" t="s">
        <v>118</v>
      </c>
      <c r="B127" s="264">
        <v>30</v>
      </c>
    </row>
    <row r="128" ht="19.5" customHeight="1" spans="1:2">
      <c r="A128" s="265" t="s">
        <v>208</v>
      </c>
      <c r="B128" s="264">
        <v>500</v>
      </c>
    </row>
    <row r="129" ht="19.5" customHeight="1" spans="1:2">
      <c r="A129" s="263" t="s">
        <v>209</v>
      </c>
      <c r="B129" s="264">
        <v>34</v>
      </c>
    </row>
    <row r="130" ht="19.5" customHeight="1" spans="1:2">
      <c r="A130" s="265" t="s">
        <v>210</v>
      </c>
      <c r="B130" s="264">
        <v>34</v>
      </c>
    </row>
    <row r="131" ht="19.5" customHeight="1" spans="1:2">
      <c r="A131" s="263" t="s">
        <v>211</v>
      </c>
      <c r="B131" s="264">
        <v>2183</v>
      </c>
    </row>
    <row r="132" ht="19.5" customHeight="1" spans="1:2">
      <c r="A132" s="263" t="s">
        <v>212</v>
      </c>
      <c r="B132" s="264">
        <v>1308</v>
      </c>
    </row>
    <row r="133" ht="19.5" customHeight="1" spans="1:2">
      <c r="A133" s="265" t="s">
        <v>118</v>
      </c>
      <c r="B133" s="264">
        <v>737</v>
      </c>
    </row>
    <row r="134" ht="19.5" customHeight="1" spans="1:2">
      <c r="A134" s="265" t="s">
        <v>213</v>
      </c>
      <c r="B134" s="264">
        <v>151</v>
      </c>
    </row>
    <row r="135" ht="19.5" customHeight="1" spans="1:2">
      <c r="A135" s="265" t="s">
        <v>214</v>
      </c>
      <c r="B135" s="264">
        <v>128</v>
      </c>
    </row>
    <row r="136" ht="19.5" customHeight="1" spans="1:2">
      <c r="A136" s="265" t="s">
        <v>215</v>
      </c>
      <c r="B136" s="264">
        <v>20</v>
      </c>
    </row>
    <row r="137" ht="19.5" customHeight="1" spans="1:2">
      <c r="A137" s="265" t="s">
        <v>216</v>
      </c>
      <c r="B137" s="264">
        <v>272</v>
      </c>
    </row>
    <row r="138" ht="19.5" customHeight="1" spans="1:2">
      <c r="A138" s="263" t="s">
        <v>217</v>
      </c>
      <c r="B138" s="264">
        <v>208</v>
      </c>
    </row>
    <row r="139" ht="19.5" customHeight="1" spans="1:2">
      <c r="A139" s="265" t="s">
        <v>118</v>
      </c>
      <c r="B139" s="264">
        <v>5</v>
      </c>
    </row>
    <row r="140" ht="19.5" customHeight="1" spans="1:2">
      <c r="A140" s="265" t="s">
        <v>218</v>
      </c>
      <c r="B140" s="264">
        <v>21</v>
      </c>
    </row>
    <row r="141" ht="19.5" customHeight="1" spans="1:2">
      <c r="A141" s="265" t="s">
        <v>219</v>
      </c>
      <c r="B141" s="264">
        <v>182</v>
      </c>
    </row>
    <row r="142" ht="19.5" customHeight="1" spans="1:2">
      <c r="A142" s="263" t="s">
        <v>220</v>
      </c>
      <c r="B142" s="264">
        <v>245</v>
      </c>
    </row>
    <row r="143" ht="19.5" customHeight="1" spans="1:2">
      <c r="A143" s="265" t="s">
        <v>221</v>
      </c>
      <c r="B143" s="264">
        <v>240</v>
      </c>
    </row>
    <row r="144" ht="19.5" customHeight="1" spans="1:2">
      <c r="A144" s="265" t="s">
        <v>222</v>
      </c>
      <c r="B144" s="264">
        <v>5</v>
      </c>
    </row>
    <row r="145" ht="19.5" customHeight="1" spans="1:2">
      <c r="A145" s="263" t="s">
        <v>223</v>
      </c>
      <c r="B145" s="264">
        <v>98</v>
      </c>
    </row>
    <row r="146" ht="19.5" customHeight="1" spans="1:2">
      <c r="A146" s="265" t="s">
        <v>118</v>
      </c>
      <c r="B146" s="264">
        <v>34</v>
      </c>
    </row>
    <row r="147" ht="19.5" customHeight="1" spans="1:2">
      <c r="A147" s="265" t="s">
        <v>224</v>
      </c>
      <c r="B147" s="264">
        <v>53</v>
      </c>
    </row>
    <row r="148" ht="19.5" customHeight="1" spans="1:2">
      <c r="A148" s="265" t="s">
        <v>225</v>
      </c>
      <c r="B148" s="264">
        <v>7</v>
      </c>
    </row>
    <row r="149" ht="19.5" customHeight="1" spans="1:2">
      <c r="A149" s="265" t="s">
        <v>226</v>
      </c>
      <c r="B149" s="264">
        <v>4</v>
      </c>
    </row>
    <row r="150" ht="19.5" customHeight="1" spans="1:2">
      <c r="A150" s="263" t="s">
        <v>227</v>
      </c>
      <c r="B150" s="264">
        <v>324</v>
      </c>
    </row>
    <row r="151" ht="19.5" customHeight="1" spans="1:2">
      <c r="A151" s="265" t="s">
        <v>228</v>
      </c>
      <c r="B151" s="264">
        <v>88</v>
      </c>
    </row>
    <row r="152" ht="19.5" customHeight="1" spans="1:2">
      <c r="A152" s="265" t="s">
        <v>229</v>
      </c>
      <c r="B152" s="264">
        <v>236</v>
      </c>
    </row>
    <row r="153" ht="19.5" customHeight="1" spans="1:2">
      <c r="A153" s="263" t="s">
        <v>230</v>
      </c>
      <c r="B153" s="264">
        <v>16891</v>
      </c>
    </row>
    <row r="154" ht="19.5" customHeight="1" spans="1:2">
      <c r="A154" s="263" t="s">
        <v>231</v>
      </c>
      <c r="B154" s="264">
        <v>1920</v>
      </c>
    </row>
    <row r="155" ht="19.5" customHeight="1" spans="1:2">
      <c r="A155" s="265" t="s">
        <v>118</v>
      </c>
      <c r="B155" s="264">
        <v>735</v>
      </c>
    </row>
    <row r="156" ht="19.5" customHeight="1" spans="1:2">
      <c r="A156" s="265" t="s">
        <v>232</v>
      </c>
      <c r="B156" s="264">
        <v>180</v>
      </c>
    </row>
    <row r="157" ht="19.5" customHeight="1" spans="1:2">
      <c r="A157" s="265" t="s">
        <v>233</v>
      </c>
      <c r="B157" s="264">
        <v>1005</v>
      </c>
    </row>
    <row r="158" ht="19.5" customHeight="1" spans="1:2">
      <c r="A158" s="263" t="s">
        <v>234</v>
      </c>
      <c r="B158" s="264">
        <v>2473</v>
      </c>
    </row>
    <row r="159" ht="19.5" customHeight="1" spans="1:2">
      <c r="A159" s="265" t="s">
        <v>118</v>
      </c>
      <c r="B159" s="264">
        <v>543</v>
      </c>
    </row>
    <row r="160" ht="19.5" customHeight="1" spans="1:2">
      <c r="A160" s="265" t="s">
        <v>122</v>
      </c>
      <c r="B160" s="264">
        <v>5</v>
      </c>
    </row>
    <row r="161" ht="19.5" customHeight="1" spans="1:2">
      <c r="A161" s="265" t="s">
        <v>235</v>
      </c>
      <c r="B161" s="264">
        <v>1206</v>
      </c>
    </row>
    <row r="162" ht="19.5" customHeight="1" spans="1:2">
      <c r="A162" s="265" t="s">
        <v>236</v>
      </c>
      <c r="B162" s="264">
        <v>20</v>
      </c>
    </row>
    <row r="163" ht="19.5" customHeight="1" spans="1:2">
      <c r="A163" s="265" t="s">
        <v>237</v>
      </c>
      <c r="B163" s="264">
        <v>501</v>
      </c>
    </row>
    <row r="164" ht="19.5" customHeight="1" spans="1:2">
      <c r="A164" s="265" t="s">
        <v>238</v>
      </c>
      <c r="B164" s="264">
        <v>198</v>
      </c>
    </row>
    <row r="165" ht="19.5" customHeight="1" spans="1:2">
      <c r="A165" s="263" t="s">
        <v>239</v>
      </c>
      <c r="B165" s="264">
        <v>2180</v>
      </c>
    </row>
    <row r="166" ht="19.5" customHeight="1" spans="1:2">
      <c r="A166" s="265" t="s">
        <v>240</v>
      </c>
      <c r="B166" s="264">
        <v>40</v>
      </c>
    </row>
    <row r="167" ht="19.5" customHeight="1" spans="1:2">
      <c r="A167" s="265" t="s">
        <v>241</v>
      </c>
      <c r="B167" s="264">
        <v>2140</v>
      </c>
    </row>
    <row r="168" ht="19.5" customHeight="1" spans="1:2">
      <c r="A168" s="263" t="s">
        <v>242</v>
      </c>
      <c r="B168" s="264">
        <v>954</v>
      </c>
    </row>
    <row r="169" ht="19.5" customHeight="1" spans="1:2">
      <c r="A169" s="265" t="s">
        <v>243</v>
      </c>
      <c r="B169" s="264">
        <v>471</v>
      </c>
    </row>
    <row r="170" ht="19.5" customHeight="1" spans="1:2">
      <c r="A170" s="265" t="s">
        <v>244</v>
      </c>
      <c r="B170" s="264">
        <v>483</v>
      </c>
    </row>
    <row r="171" ht="19.5" customHeight="1" spans="1:2">
      <c r="A171" s="263" t="s">
        <v>245</v>
      </c>
      <c r="B171" s="264">
        <v>267</v>
      </c>
    </row>
    <row r="172" ht="19.5" customHeight="1" spans="1:2">
      <c r="A172" s="265" t="s">
        <v>246</v>
      </c>
      <c r="B172" s="264">
        <v>267</v>
      </c>
    </row>
    <row r="173" ht="19.5" customHeight="1" spans="1:2">
      <c r="A173" s="263" t="s">
        <v>247</v>
      </c>
      <c r="B173" s="264">
        <v>57</v>
      </c>
    </row>
    <row r="174" ht="19.5" customHeight="1" spans="1:2">
      <c r="A174" s="265" t="s">
        <v>248</v>
      </c>
      <c r="B174" s="264">
        <v>19</v>
      </c>
    </row>
    <row r="175" ht="19.5" customHeight="1" spans="1:2">
      <c r="A175" s="265" t="s">
        <v>249</v>
      </c>
      <c r="B175" s="264">
        <v>38</v>
      </c>
    </row>
    <row r="176" ht="19.5" customHeight="1" spans="1:2">
      <c r="A176" s="263" t="s">
        <v>250</v>
      </c>
      <c r="B176" s="264">
        <v>1049</v>
      </c>
    </row>
    <row r="177" ht="19.5" customHeight="1" spans="1:2">
      <c r="A177" s="265" t="s">
        <v>118</v>
      </c>
      <c r="B177" s="264">
        <v>99</v>
      </c>
    </row>
    <row r="178" ht="19.5" customHeight="1" spans="1:2">
      <c r="A178" s="265" t="s">
        <v>251</v>
      </c>
      <c r="B178" s="264">
        <v>130</v>
      </c>
    </row>
    <row r="179" ht="19.5" customHeight="1" spans="1:2">
      <c r="A179" s="265" t="s">
        <v>252</v>
      </c>
      <c r="B179" s="264">
        <v>114</v>
      </c>
    </row>
    <row r="180" ht="19.5" customHeight="1" spans="1:2">
      <c r="A180" s="265" t="s">
        <v>253</v>
      </c>
      <c r="B180" s="264">
        <v>456</v>
      </c>
    </row>
    <row r="181" ht="19.5" customHeight="1" spans="1:2">
      <c r="A181" s="265" t="s">
        <v>254</v>
      </c>
      <c r="B181" s="264">
        <v>250</v>
      </c>
    </row>
    <row r="182" ht="19.5" customHeight="1" spans="1:2">
      <c r="A182" s="263" t="s">
        <v>255</v>
      </c>
      <c r="B182" s="264">
        <v>83</v>
      </c>
    </row>
    <row r="183" ht="19.5" customHeight="1" spans="1:2">
      <c r="A183" s="265" t="s">
        <v>256</v>
      </c>
      <c r="B183" s="264">
        <v>83</v>
      </c>
    </row>
    <row r="184" ht="19.5" customHeight="1" spans="1:2">
      <c r="A184" s="263" t="s">
        <v>257</v>
      </c>
      <c r="B184" s="264">
        <v>5922</v>
      </c>
    </row>
    <row r="185" ht="19.5" customHeight="1" spans="1:2">
      <c r="A185" s="265" t="s">
        <v>258</v>
      </c>
      <c r="B185" s="264">
        <v>5145</v>
      </c>
    </row>
    <row r="186" ht="19.5" customHeight="1" spans="1:2">
      <c r="A186" s="265" t="s">
        <v>259</v>
      </c>
      <c r="B186" s="264">
        <v>777</v>
      </c>
    </row>
    <row r="187" ht="19.5" customHeight="1" spans="1:2">
      <c r="A187" s="263" t="s">
        <v>260</v>
      </c>
      <c r="B187" s="264">
        <v>105</v>
      </c>
    </row>
    <row r="188" ht="19.5" customHeight="1" spans="1:2">
      <c r="A188" s="265" t="s">
        <v>261</v>
      </c>
      <c r="B188" s="264">
        <v>100</v>
      </c>
    </row>
    <row r="189" ht="19.5" customHeight="1" spans="1:2">
      <c r="A189" s="265" t="s">
        <v>262</v>
      </c>
      <c r="B189" s="264">
        <v>5</v>
      </c>
    </row>
    <row r="190" ht="19.5" customHeight="1" spans="1:2">
      <c r="A190" s="263" t="s">
        <v>263</v>
      </c>
      <c r="B190" s="264">
        <v>266</v>
      </c>
    </row>
    <row r="191" ht="19.5" customHeight="1" spans="1:2">
      <c r="A191" s="265" t="s">
        <v>264</v>
      </c>
      <c r="B191" s="264">
        <v>266</v>
      </c>
    </row>
    <row r="192" ht="19.5" customHeight="1" spans="1:2">
      <c r="A192" s="263" t="s">
        <v>265</v>
      </c>
      <c r="B192" s="264">
        <v>1035</v>
      </c>
    </row>
    <row r="193" ht="19.5" customHeight="1" spans="1:2">
      <c r="A193" s="265" t="s">
        <v>266</v>
      </c>
      <c r="B193" s="264">
        <v>557</v>
      </c>
    </row>
    <row r="194" ht="19.5" customHeight="1" spans="1:2">
      <c r="A194" s="265" t="s">
        <v>267</v>
      </c>
      <c r="B194" s="264">
        <v>478</v>
      </c>
    </row>
    <row r="195" ht="19.5" customHeight="1" spans="1:2">
      <c r="A195" s="263" t="s">
        <v>268</v>
      </c>
      <c r="B195" s="264">
        <v>178</v>
      </c>
    </row>
    <row r="196" ht="19.5" customHeight="1" spans="1:2">
      <c r="A196" s="265" t="s">
        <v>269</v>
      </c>
      <c r="B196" s="264">
        <v>103</v>
      </c>
    </row>
    <row r="197" ht="19.5" customHeight="1" spans="1:2">
      <c r="A197" s="265" t="s">
        <v>270</v>
      </c>
      <c r="B197" s="264">
        <v>75</v>
      </c>
    </row>
    <row r="198" ht="19.5" customHeight="1" spans="1:2">
      <c r="A198" s="263" t="s">
        <v>271</v>
      </c>
      <c r="B198" s="264">
        <v>402</v>
      </c>
    </row>
    <row r="199" ht="19.5" customHeight="1" spans="1:2">
      <c r="A199" s="265" t="s">
        <v>272</v>
      </c>
      <c r="B199" s="264">
        <v>402</v>
      </c>
    </row>
    <row r="200" ht="19.5" customHeight="1" spans="1:2">
      <c r="A200" s="263" t="s">
        <v>273</v>
      </c>
      <c r="B200" s="264">
        <v>9603</v>
      </c>
    </row>
    <row r="201" ht="19.5" customHeight="1" spans="1:2">
      <c r="A201" s="263" t="s">
        <v>274</v>
      </c>
      <c r="B201" s="264">
        <v>1256</v>
      </c>
    </row>
    <row r="202" ht="19.5" customHeight="1" spans="1:2">
      <c r="A202" s="265" t="s">
        <v>118</v>
      </c>
      <c r="B202" s="264">
        <v>285</v>
      </c>
    </row>
    <row r="203" ht="19.5" customHeight="1" spans="1:2">
      <c r="A203" s="265" t="s">
        <v>275</v>
      </c>
      <c r="B203" s="264">
        <v>701</v>
      </c>
    </row>
    <row r="204" ht="19.5" customHeight="1" spans="1:2">
      <c r="A204" s="265" t="s">
        <v>276</v>
      </c>
      <c r="B204" s="264">
        <v>270</v>
      </c>
    </row>
    <row r="205" ht="19.5" customHeight="1" spans="1:2">
      <c r="A205" s="263" t="s">
        <v>277</v>
      </c>
      <c r="B205" s="264">
        <v>1577</v>
      </c>
    </row>
    <row r="206" ht="19.5" customHeight="1" spans="1:2">
      <c r="A206" s="265" t="s">
        <v>278</v>
      </c>
      <c r="B206" s="264">
        <v>879</v>
      </c>
    </row>
    <row r="207" ht="19.5" customHeight="1" spans="1:2">
      <c r="A207" s="265" t="s">
        <v>279</v>
      </c>
      <c r="B207" s="264">
        <v>698</v>
      </c>
    </row>
    <row r="208" ht="19.5" customHeight="1" spans="1:2">
      <c r="A208" s="263" t="s">
        <v>280</v>
      </c>
      <c r="B208" s="264">
        <v>1722</v>
      </c>
    </row>
    <row r="209" ht="19.5" customHeight="1" spans="1:2">
      <c r="A209" s="265" t="s">
        <v>281</v>
      </c>
      <c r="B209" s="264">
        <v>1373</v>
      </c>
    </row>
    <row r="210" ht="19.5" customHeight="1" spans="1:2">
      <c r="A210" s="265" t="s">
        <v>282</v>
      </c>
      <c r="B210" s="264">
        <v>349</v>
      </c>
    </row>
    <row r="211" ht="19.5" customHeight="1" spans="1:2">
      <c r="A211" s="263" t="s">
        <v>283</v>
      </c>
      <c r="B211" s="264">
        <v>1378</v>
      </c>
    </row>
    <row r="212" ht="19.5" customHeight="1" spans="1:2">
      <c r="A212" s="265" t="s">
        <v>284</v>
      </c>
      <c r="B212" s="264">
        <v>240</v>
      </c>
    </row>
    <row r="213" ht="19.5" customHeight="1" spans="1:2">
      <c r="A213" s="265" t="s">
        <v>285</v>
      </c>
      <c r="B213" s="264">
        <v>114</v>
      </c>
    </row>
    <row r="214" ht="19.5" customHeight="1" spans="1:2">
      <c r="A214" s="265" t="s">
        <v>286</v>
      </c>
      <c r="B214" s="264">
        <v>752</v>
      </c>
    </row>
    <row r="215" ht="19.5" customHeight="1" spans="1:2">
      <c r="A215" s="265" t="s">
        <v>287</v>
      </c>
      <c r="B215" s="264">
        <v>182</v>
      </c>
    </row>
    <row r="216" ht="19.5" customHeight="1" spans="1:2">
      <c r="A216" s="265" t="s">
        <v>288</v>
      </c>
      <c r="B216" s="264">
        <v>90</v>
      </c>
    </row>
    <row r="217" ht="19.5" customHeight="1" spans="1:2">
      <c r="A217" s="263" t="s">
        <v>289</v>
      </c>
      <c r="B217" s="264">
        <v>20</v>
      </c>
    </row>
    <row r="218" ht="19.5" customHeight="1" spans="1:2">
      <c r="A218" s="265" t="s">
        <v>290</v>
      </c>
      <c r="B218" s="264">
        <v>20</v>
      </c>
    </row>
    <row r="219" ht="19.5" customHeight="1" spans="1:2">
      <c r="A219" s="263" t="s">
        <v>291</v>
      </c>
      <c r="B219" s="264">
        <v>153</v>
      </c>
    </row>
    <row r="220" ht="19.5" customHeight="1" spans="1:2">
      <c r="A220" s="265" t="s">
        <v>292</v>
      </c>
      <c r="B220" s="264">
        <v>20</v>
      </c>
    </row>
    <row r="221" ht="19.5" customHeight="1" spans="1:2">
      <c r="A221" s="265" t="s">
        <v>293</v>
      </c>
      <c r="B221" s="264">
        <v>133</v>
      </c>
    </row>
    <row r="222" ht="19.5" customHeight="1" spans="1:2">
      <c r="A222" s="263" t="s">
        <v>294</v>
      </c>
      <c r="B222" s="264">
        <v>233</v>
      </c>
    </row>
    <row r="223" ht="19.5" customHeight="1" spans="1:2">
      <c r="A223" s="265" t="s">
        <v>122</v>
      </c>
      <c r="B223" s="264">
        <v>72</v>
      </c>
    </row>
    <row r="224" ht="19.5" customHeight="1" spans="1:2">
      <c r="A224" s="265" t="s">
        <v>295</v>
      </c>
      <c r="B224" s="264">
        <v>2</v>
      </c>
    </row>
    <row r="225" ht="19.5" customHeight="1" spans="1:2">
      <c r="A225" s="265" t="s">
        <v>296</v>
      </c>
      <c r="B225" s="264">
        <v>30</v>
      </c>
    </row>
    <row r="226" ht="19.5" customHeight="1" spans="1:2">
      <c r="A226" s="265" t="s">
        <v>297</v>
      </c>
      <c r="B226" s="264">
        <v>129</v>
      </c>
    </row>
    <row r="227" ht="19.5" customHeight="1" spans="1:2">
      <c r="A227" s="263" t="s">
        <v>298</v>
      </c>
      <c r="B227" s="264">
        <v>2347</v>
      </c>
    </row>
    <row r="228" ht="19.5" customHeight="1" spans="1:2">
      <c r="A228" s="265" t="s">
        <v>299</v>
      </c>
      <c r="B228" s="264">
        <v>2070</v>
      </c>
    </row>
    <row r="229" ht="19.5" customHeight="1" spans="1:2">
      <c r="A229" s="265" t="s">
        <v>300</v>
      </c>
      <c r="B229" s="264">
        <v>277</v>
      </c>
    </row>
    <row r="230" ht="19.5" customHeight="1" spans="1:2">
      <c r="A230" s="263" t="s">
        <v>301</v>
      </c>
      <c r="B230" s="264">
        <v>60</v>
      </c>
    </row>
    <row r="231" ht="19.5" customHeight="1" spans="1:2">
      <c r="A231" s="265" t="s">
        <v>302</v>
      </c>
      <c r="B231" s="264">
        <v>60</v>
      </c>
    </row>
    <row r="232" ht="19.5" customHeight="1" spans="1:2">
      <c r="A232" s="263" t="s">
        <v>303</v>
      </c>
      <c r="B232" s="264">
        <v>785</v>
      </c>
    </row>
    <row r="233" ht="19.5" customHeight="1" spans="1:2">
      <c r="A233" s="265" t="s">
        <v>304</v>
      </c>
      <c r="B233" s="264">
        <v>740</v>
      </c>
    </row>
    <row r="234" ht="19.5" customHeight="1" spans="1:2">
      <c r="A234" s="265" t="s">
        <v>305</v>
      </c>
      <c r="B234" s="264">
        <v>45</v>
      </c>
    </row>
    <row r="235" ht="19.5" customHeight="1" spans="1:2">
      <c r="A235" s="263" t="s">
        <v>306</v>
      </c>
      <c r="B235" s="264">
        <v>33</v>
      </c>
    </row>
    <row r="236" ht="19.5" customHeight="1" spans="1:2">
      <c r="A236" s="265" t="s">
        <v>307</v>
      </c>
      <c r="B236" s="264">
        <v>33</v>
      </c>
    </row>
    <row r="237" ht="19.5" customHeight="1" spans="1:2">
      <c r="A237" s="263" t="s">
        <v>308</v>
      </c>
      <c r="B237" s="264">
        <v>39</v>
      </c>
    </row>
    <row r="238" ht="19.5" customHeight="1" spans="1:2">
      <c r="A238" s="265" t="s">
        <v>309</v>
      </c>
      <c r="B238" s="264">
        <v>39</v>
      </c>
    </row>
    <row r="239" ht="19.5" customHeight="1" spans="1:2">
      <c r="A239" s="263" t="s">
        <v>310</v>
      </c>
      <c r="B239" s="264">
        <v>14000</v>
      </c>
    </row>
    <row r="240" ht="19.5" customHeight="1" spans="1:2">
      <c r="A240" s="263" t="s">
        <v>311</v>
      </c>
      <c r="B240" s="264">
        <v>208</v>
      </c>
    </row>
    <row r="241" ht="19.5" customHeight="1" spans="1:2">
      <c r="A241" s="265" t="s">
        <v>118</v>
      </c>
      <c r="B241" s="264">
        <v>170</v>
      </c>
    </row>
    <row r="242" ht="19.5" customHeight="1" spans="1:2">
      <c r="A242" s="265" t="s">
        <v>312</v>
      </c>
      <c r="B242" s="264">
        <v>38</v>
      </c>
    </row>
    <row r="243" ht="19.5" customHeight="1" spans="1:2">
      <c r="A243" s="263" t="s">
        <v>313</v>
      </c>
      <c r="B243" s="264">
        <v>210</v>
      </c>
    </row>
    <row r="244" ht="19.5" customHeight="1" spans="1:2">
      <c r="A244" s="265" t="s">
        <v>314</v>
      </c>
      <c r="B244" s="264">
        <v>119</v>
      </c>
    </row>
    <row r="245" ht="19.5" customHeight="1" spans="1:2">
      <c r="A245" s="265" t="s">
        <v>315</v>
      </c>
      <c r="B245" s="264">
        <v>68</v>
      </c>
    </row>
    <row r="246" ht="19.5" customHeight="1" spans="1:2">
      <c r="A246" s="265" t="s">
        <v>316</v>
      </c>
      <c r="B246" s="264">
        <v>23</v>
      </c>
    </row>
    <row r="247" ht="19.5" customHeight="1" spans="1:2">
      <c r="A247" s="263" t="s">
        <v>317</v>
      </c>
      <c r="B247" s="264">
        <v>12070</v>
      </c>
    </row>
    <row r="248" ht="19.5" customHeight="1" spans="1:2">
      <c r="A248" s="265" t="s">
        <v>318</v>
      </c>
      <c r="B248" s="264">
        <v>12000</v>
      </c>
    </row>
    <row r="249" ht="19.5" customHeight="1" spans="1:2">
      <c r="A249" s="265" t="s">
        <v>319</v>
      </c>
      <c r="B249" s="264">
        <v>70</v>
      </c>
    </row>
    <row r="250" ht="19.5" customHeight="1" spans="1:2">
      <c r="A250" s="263" t="s">
        <v>320</v>
      </c>
      <c r="B250" s="264">
        <v>140</v>
      </c>
    </row>
    <row r="251" ht="19.5" customHeight="1" spans="1:2">
      <c r="A251" s="265" t="s">
        <v>321</v>
      </c>
      <c r="B251" s="264">
        <v>140</v>
      </c>
    </row>
    <row r="252" ht="19.5" customHeight="1" spans="1:2">
      <c r="A252" s="263" t="s">
        <v>322</v>
      </c>
      <c r="B252" s="264">
        <v>322</v>
      </c>
    </row>
    <row r="253" ht="19.5" customHeight="1" spans="1:2">
      <c r="A253" s="265" t="s">
        <v>323</v>
      </c>
      <c r="B253" s="264">
        <v>95</v>
      </c>
    </row>
    <row r="254" ht="19.5" customHeight="1" spans="1:2">
      <c r="A254" s="265" t="s">
        <v>324</v>
      </c>
      <c r="B254" s="264">
        <v>182</v>
      </c>
    </row>
    <row r="255" ht="19.5" customHeight="1" spans="1:2">
      <c r="A255" s="265" t="s">
        <v>325</v>
      </c>
      <c r="B255" s="264">
        <v>45</v>
      </c>
    </row>
    <row r="256" ht="19.5" customHeight="1" spans="1:2">
      <c r="A256" s="263" t="s">
        <v>326</v>
      </c>
      <c r="B256" s="264">
        <v>950</v>
      </c>
    </row>
    <row r="257" ht="19.5" customHeight="1" spans="1:2">
      <c r="A257" s="265" t="s">
        <v>327</v>
      </c>
      <c r="B257" s="264">
        <v>950</v>
      </c>
    </row>
    <row r="258" ht="19.5" customHeight="1" spans="1:2">
      <c r="A258" s="263" t="s">
        <v>328</v>
      </c>
      <c r="B258" s="264">
        <v>100</v>
      </c>
    </row>
    <row r="259" ht="19.5" customHeight="1" spans="1:2">
      <c r="A259" s="265" t="s">
        <v>329</v>
      </c>
      <c r="B259" s="264">
        <v>100</v>
      </c>
    </row>
    <row r="260" ht="19.5" customHeight="1" spans="1:2">
      <c r="A260" s="263" t="s">
        <v>330</v>
      </c>
      <c r="B260" s="264">
        <v>3144</v>
      </c>
    </row>
    <row r="261" ht="19.5" customHeight="1" spans="1:2">
      <c r="A261" s="263" t="s">
        <v>331</v>
      </c>
      <c r="B261" s="264">
        <v>881</v>
      </c>
    </row>
    <row r="262" ht="19.5" customHeight="1" spans="1:2">
      <c r="A262" s="265" t="s">
        <v>118</v>
      </c>
      <c r="B262" s="264">
        <v>256</v>
      </c>
    </row>
    <row r="263" ht="19.5" customHeight="1" spans="1:2">
      <c r="A263" s="265" t="s">
        <v>122</v>
      </c>
      <c r="B263" s="264">
        <v>200</v>
      </c>
    </row>
    <row r="264" ht="19.5" customHeight="1" spans="1:2">
      <c r="A264" s="265" t="s">
        <v>332</v>
      </c>
      <c r="B264" s="264">
        <v>204</v>
      </c>
    </row>
    <row r="265" ht="19.5" customHeight="1" spans="1:2">
      <c r="A265" s="265" t="s">
        <v>333</v>
      </c>
      <c r="B265" s="264">
        <v>80</v>
      </c>
    </row>
    <row r="266" ht="19.5" customHeight="1" spans="1:2">
      <c r="A266" s="265" t="s">
        <v>334</v>
      </c>
      <c r="B266" s="264">
        <v>92</v>
      </c>
    </row>
    <row r="267" ht="19.5" customHeight="1" spans="1:2">
      <c r="A267" s="265" t="s">
        <v>335</v>
      </c>
      <c r="B267" s="264">
        <v>49</v>
      </c>
    </row>
    <row r="268" ht="19.5" customHeight="1" spans="1:2">
      <c r="A268" s="263" t="s">
        <v>336</v>
      </c>
      <c r="B268" s="264">
        <v>51</v>
      </c>
    </row>
    <row r="269" ht="19.5" customHeight="1" spans="1:2">
      <c r="A269" s="265" t="s">
        <v>337</v>
      </c>
      <c r="B269" s="264">
        <v>51</v>
      </c>
    </row>
    <row r="270" ht="19.5" customHeight="1" spans="1:2">
      <c r="A270" s="263" t="s">
        <v>338</v>
      </c>
      <c r="B270" s="264">
        <v>790</v>
      </c>
    </row>
    <row r="271" ht="19.5" customHeight="1" spans="1:2">
      <c r="A271" s="265" t="s">
        <v>339</v>
      </c>
      <c r="B271" s="264">
        <v>689</v>
      </c>
    </row>
    <row r="272" ht="19.5" customHeight="1" spans="1:2">
      <c r="A272" s="265" t="s">
        <v>340</v>
      </c>
      <c r="B272" s="264">
        <v>101</v>
      </c>
    </row>
    <row r="273" ht="19.5" customHeight="1" spans="1:2">
      <c r="A273" s="263" t="s">
        <v>341</v>
      </c>
      <c r="B273" s="264">
        <v>1037</v>
      </c>
    </row>
    <row r="274" ht="19.5" customHeight="1" spans="1:2">
      <c r="A274" s="265" t="s">
        <v>342</v>
      </c>
      <c r="B274" s="264">
        <v>1037</v>
      </c>
    </row>
    <row r="275" ht="19.5" customHeight="1" spans="1:2">
      <c r="A275" s="263" t="s">
        <v>343</v>
      </c>
      <c r="B275" s="264">
        <v>385</v>
      </c>
    </row>
    <row r="276" ht="19.5" customHeight="1" spans="1:2">
      <c r="A276" s="265" t="s">
        <v>344</v>
      </c>
      <c r="B276" s="264">
        <v>385</v>
      </c>
    </row>
    <row r="277" ht="19.5" customHeight="1" spans="1:2">
      <c r="A277" s="263" t="s">
        <v>345</v>
      </c>
      <c r="B277" s="264">
        <v>34153</v>
      </c>
    </row>
    <row r="278" ht="19.5" customHeight="1" spans="1:2">
      <c r="A278" s="263" t="s">
        <v>346</v>
      </c>
      <c r="B278" s="264">
        <v>7208</v>
      </c>
    </row>
    <row r="279" ht="19.5" customHeight="1" spans="1:2">
      <c r="A279" s="265" t="s">
        <v>118</v>
      </c>
      <c r="B279" s="264">
        <v>468</v>
      </c>
    </row>
    <row r="280" ht="19.5" customHeight="1" spans="1:2">
      <c r="A280" s="265" t="s">
        <v>126</v>
      </c>
      <c r="B280" s="264">
        <v>1250</v>
      </c>
    </row>
    <row r="281" ht="19.5" customHeight="1" spans="1:2">
      <c r="A281" s="265" t="s">
        <v>347</v>
      </c>
      <c r="B281" s="264">
        <v>495</v>
      </c>
    </row>
    <row r="282" ht="19.5" customHeight="1" spans="1:2">
      <c r="A282" s="265" t="s">
        <v>348</v>
      </c>
      <c r="B282" s="264">
        <v>63</v>
      </c>
    </row>
    <row r="283" ht="19.5" customHeight="1" spans="1:2">
      <c r="A283" s="265" t="s">
        <v>349</v>
      </c>
      <c r="B283" s="264">
        <v>15</v>
      </c>
    </row>
    <row r="284" ht="19.5" customHeight="1" spans="1:2">
      <c r="A284" s="265" t="s">
        <v>350</v>
      </c>
      <c r="B284" s="264">
        <v>92</v>
      </c>
    </row>
    <row r="285" ht="19.5" customHeight="1" spans="1:2">
      <c r="A285" s="265" t="s">
        <v>351</v>
      </c>
      <c r="B285" s="264">
        <v>1718</v>
      </c>
    </row>
    <row r="286" ht="19.5" customHeight="1" spans="1:2">
      <c r="A286" s="265" t="s">
        <v>352</v>
      </c>
      <c r="B286" s="264">
        <v>82</v>
      </c>
    </row>
    <row r="287" ht="19.5" customHeight="1" spans="1:2">
      <c r="A287" s="265" t="s">
        <v>353</v>
      </c>
      <c r="B287" s="264">
        <v>18</v>
      </c>
    </row>
    <row r="288" ht="19.5" customHeight="1" spans="1:2">
      <c r="A288" s="265" t="s">
        <v>354</v>
      </c>
      <c r="B288" s="264">
        <v>56</v>
      </c>
    </row>
    <row r="289" ht="19.5" customHeight="1" spans="1:2">
      <c r="A289" s="265" t="s">
        <v>355</v>
      </c>
      <c r="B289" s="264">
        <v>2951</v>
      </c>
    </row>
    <row r="290" ht="19.5" customHeight="1" spans="1:2">
      <c r="A290" s="263" t="s">
        <v>356</v>
      </c>
      <c r="B290" s="264">
        <v>2725</v>
      </c>
    </row>
    <row r="291" ht="19.5" customHeight="1" spans="1:2">
      <c r="A291" s="265" t="s">
        <v>118</v>
      </c>
      <c r="B291" s="264">
        <v>154</v>
      </c>
    </row>
    <row r="292" ht="19.5" customHeight="1" spans="1:2">
      <c r="A292" s="265" t="s">
        <v>357</v>
      </c>
      <c r="B292" s="264">
        <v>464</v>
      </c>
    </row>
    <row r="293" ht="19.5" customHeight="1" spans="1:2">
      <c r="A293" s="265" t="s">
        <v>358</v>
      </c>
      <c r="B293" s="264">
        <v>679</v>
      </c>
    </row>
    <row r="294" ht="19.5" customHeight="1" spans="1:2">
      <c r="A294" s="265" t="s">
        <v>359</v>
      </c>
      <c r="B294" s="264">
        <v>157</v>
      </c>
    </row>
    <row r="295" ht="19.5" customHeight="1" spans="1:2">
      <c r="A295" s="265" t="s">
        <v>360</v>
      </c>
      <c r="B295" s="264">
        <v>152</v>
      </c>
    </row>
    <row r="296" ht="19.5" customHeight="1" spans="1:2">
      <c r="A296" s="265" t="s">
        <v>361</v>
      </c>
      <c r="B296" s="264">
        <v>8</v>
      </c>
    </row>
    <row r="297" ht="19.5" customHeight="1" spans="1:2">
      <c r="A297" s="265" t="s">
        <v>362</v>
      </c>
      <c r="B297" s="264">
        <v>79</v>
      </c>
    </row>
    <row r="298" ht="19.5" customHeight="1" spans="1:2">
      <c r="A298" s="265" t="s">
        <v>363</v>
      </c>
      <c r="B298" s="264">
        <v>80</v>
      </c>
    </row>
    <row r="299" ht="19.5" customHeight="1" spans="1:2">
      <c r="A299" s="265" t="s">
        <v>364</v>
      </c>
      <c r="B299" s="264">
        <v>61</v>
      </c>
    </row>
    <row r="300" ht="19.5" customHeight="1" spans="1:2">
      <c r="A300" s="265" t="s">
        <v>365</v>
      </c>
      <c r="B300" s="264">
        <v>891</v>
      </c>
    </row>
    <row r="301" ht="19.5" customHeight="1" spans="1:2">
      <c r="A301" s="263" t="s">
        <v>366</v>
      </c>
      <c r="B301" s="264">
        <v>8996</v>
      </c>
    </row>
    <row r="302" ht="19.5" customHeight="1" spans="1:2">
      <c r="A302" s="265" t="s">
        <v>118</v>
      </c>
      <c r="B302" s="264">
        <v>158</v>
      </c>
    </row>
    <row r="303" ht="19.5" customHeight="1" spans="1:2">
      <c r="A303" s="265" t="s">
        <v>122</v>
      </c>
      <c r="B303" s="264">
        <v>233</v>
      </c>
    </row>
    <row r="304" ht="19.5" customHeight="1" spans="1:2">
      <c r="A304" s="265" t="s">
        <v>367</v>
      </c>
      <c r="B304" s="264">
        <v>183</v>
      </c>
    </row>
    <row r="305" ht="19.5" customHeight="1" spans="1:2">
      <c r="A305" s="265" t="s">
        <v>368</v>
      </c>
      <c r="B305" s="264">
        <v>3900</v>
      </c>
    </row>
    <row r="306" ht="19.5" customHeight="1" spans="1:2">
      <c r="A306" s="265" t="s">
        <v>369</v>
      </c>
      <c r="B306" s="264">
        <v>3</v>
      </c>
    </row>
    <row r="307" ht="19.5" customHeight="1" spans="1:2">
      <c r="A307" s="265" t="s">
        <v>370</v>
      </c>
      <c r="B307" s="264">
        <v>30</v>
      </c>
    </row>
    <row r="308" ht="19.5" customHeight="1" spans="1:2">
      <c r="A308" s="265" t="s">
        <v>371</v>
      </c>
      <c r="B308" s="264">
        <v>60</v>
      </c>
    </row>
    <row r="309" ht="19.5" customHeight="1" spans="1:2">
      <c r="A309" s="265" t="s">
        <v>372</v>
      </c>
      <c r="B309" s="264">
        <v>120</v>
      </c>
    </row>
    <row r="310" ht="19.5" customHeight="1" spans="1:2">
      <c r="A310" s="265" t="s">
        <v>373</v>
      </c>
      <c r="B310" s="264">
        <v>931</v>
      </c>
    </row>
    <row r="311" ht="19.5" customHeight="1" spans="1:2">
      <c r="A311" s="265" t="s">
        <v>374</v>
      </c>
      <c r="B311" s="264">
        <v>280</v>
      </c>
    </row>
    <row r="312" ht="19.5" customHeight="1" spans="1:2">
      <c r="A312" s="265" t="s">
        <v>375</v>
      </c>
      <c r="B312" s="264">
        <v>3098</v>
      </c>
    </row>
    <row r="313" ht="19.5" customHeight="1" spans="1:2">
      <c r="A313" s="263" t="s">
        <v>376</v>
      </c>
      <c r="B313" s="264">
        <v>13453</v>
      </c>
    </row>
    <row r="314" ht="19.5" customHeight="1" spans="1:2">
      <c r="A314" s="265" t="s">
        <v>118</v>
      </c>
      <c r="B314" s="264">
        <v>337</v>
      </c>
    </row>
    <row r="315" ht="19.5" customHeight="1" spans="1:2">
      <c r="A315" s="265" t="s">
        <v>377</v>
      </c>
      <c r="B315" s="264">
        <v>1841</v>
      </c>
    </row>
    <row r="316" ht="19.5" customHeight="1" spans="1:2">
      <c r="A316" s="265" t="s">
        <v>378</v>
      </c>
      <c r="B316" s="264">
        <v>8747</v>
      </c>
    </row>
    <row r="317" ht="19.5" customHeight="1" spans="1:2">
      <c r="A317" s="265" t="s">
        <v>379</v>
      </c>
      <c r="B317" s="264">
        <v>247</v>
      </c>
    </row>
    <row r="318" ht="19.5" customHeight="1" spans="1:2">
      <c r="A318" s="265" t="s">
        <v>380</v>
      </c>
      <c r="B318" s="264">
        <v>2281</v>
      </c>
    </row>
    <row r="319" ht="19.5" customHeight="1" spans="1:2">
      <c r="A319" s="263" t="s">
        <v>381</v>
      </c>
      <c r="B319" s="264">
        <v>978</v>
      </c>
    </row>
    <row r="320" ht="19.5" customHeight="1" spans="1:2">
      <c r="A320" s="265" t="s">
        <v>382</v>
      </c>
      <c r="B320" s="264">
        <v>648</v>
      </c>
    </row>
    <row r="321" ht="19.5" customHeight="1" spans="1:2">
      <c r="A321" s="265" t="s">
        <v>383</v>
      </c>
      <c r="B321" s="264">
        <v>330</v>
      </c>
    </row>
    <row r="322" ht="19.5" customHeight="1" spans="1:2">
      <c r="A322" s="263" t="s">
        <v>384</v>
      </c>
      <c r="B322" s="264">
        <v>565</v>
      </c>
    </row>
    <row r="323" ht="19.5" customHeight="1" spans="1:2">
      <c r="A323" s="265" t="s">
        <v>385</v>
      </c>
      <c r="B323" s="264">
        <v>265</v>
      </c>
    </row>
    <row r="324" ht="19.5" customHeight="1" spans="1:2">
      <c r="A324" s="265" t="s">
        <v>386</v>
      </c>
      <c r="B324" s="264">
        <v>300</v>
      </c>
    </row>
    <row r="325" ht="19.5" customHeight="1" spans="1:2">
      <c r="A325" s="263" t="s">
        <v>387</v>
      </c>
      <c r="B325" s="264">
        <v>208</v>
      </c>
    </row>
    <row r="326" ht="19.5" customHeight="1" spans="1:2">
      <c r="A326" s="265" t="s">
        <v>388</v>
      </c>
      <c r="B326" s="264">
        <v>192</v>
      </c>
    </row>
    <row r="327" ht="19.5" customHeight="1" spans="1:2">
      <c r="A327" s="265" t="s">
        <v>389</v>
      </c>
      <c r="B327" s="264">
        <v>16</v>
      </c>
    </row>
    <row r="328" ht="19.5" customHeight="1" spans="1:2">
      <c r="A328" s="263" t="s">
        <v>390</v>
      </c>
      <c r="B328" s="264">
        <v>20</v>
      </c>
    </row>
    <row r="329" ht="19.5" customHeight="1" spans="1:2">
      <c r="A329" s="265" t="s">
        <v>391</v>
      </c>
      <c r="B329" s="264">
        <v>20</v>
      </c>
    </row>
    <row r="330" ht="19.5" customHeight="1" spans="1:2">
      <c r="A330" s="263" t="s">
        <v>392</v>
      </c>
      <c r="B330" s="264">
        <v>1844</v>
      </c>
    </row>
    <row r="331" ht="19.5" customHeight="1" spans="1:2">
      <c r="A331" s="263" t="s">
        <v>393</v>
      </c>
      <c r="B331" s="264">
        <v>1844</v>
      </c>
    </row>
    <row r="332" ht="19.5" customHeight="1" spans="1:2">
      <c r="A332" s="265" t="s">
        <v>118</v>
      </c>
      <c r="B332" s="264">
        <v>368</v>
      </c>
    </row>
    <row r="333" ht="19.5" customHeight="1" spans="1:2">
      <c r="A333" s="265" t="s">
        <v>394</v>
      </c>
      <c r="B333" s="264">
        <v>1350</v>
      </c>
    </row>
    <row r="334" ht="19.5" customHeight="1" spans="1:2">
      <c r="A334" s="265" t="s">
        <v>395</v>
      </c>
      <c r="B334" s="264">
        <v>108</v>
      </c>
    </row>
    <row r="335" ht="19.5" customHeight="1" spans="1:2">
      <c r="A335" s="265" t="s">
        <v>396</v>
      </c>
      <c r="B335" s="264">
        <v>18</v>
      </c>
    </row>
    <row r="336" ht="19.5" customHeight="1" spans="1:2">
      <c r="A336" s="263" t="s">
        <v>397</v>
      </c>
      <c r="B336" s="264">
        <v>453</v>
      </c>
    </row>
    <row r="337" ht="19.5" customHeight="1" spans="1:2">
      <c r="A337" s="263" t="s">
        <v>398</v>
      </c>
      <c r="B337" s="264">
        <v>220</v>
      </c>
    </row>
    <row r="338" ht="19.5" customHeight="1" spans="1:2">
      <c r="A338" s="265" t="s">
        <v>118</v>
      </c>
      <c r="B338" s="264">
        <v>200</v>
      </c>
    </row>
    <row r="339" ht="19.5" customHeight="1" spans="1:2">
      <c r="A339" s="265" t="s">
        <v>399</v>
      </c>
      <c r="B339" s="264">
        <v>20</v>
      </c>
    </row>
    <row r="340" ht="19.5" customHeight="1" spans="1:2">
      <c r="A340" s="263" t="s">
        <v>400</v>
      </c>
      <c r="B340" s="264">
        <v>5</v>
      </c>
    </row>
    <row r="341" ht="19.5" customHeight="1" spans="1:2">
      <c r="A341" s="265" t="s">
        <v>401</v>
      </c>
      <c r="B341" s="264">
        <v>5</v>
      </c>
    </row>
    <row r="342" ht="19.5" customHeight="1" spans="1:2">
      <c r="A342" s="263" t="s">
        <v>402</v>
      </c>
      <c r="B342" s="264">
        <v>198</v>
      </c>
    </row>
    <row r="343" ht="19.5" customHeight="1" spans="1:2">
      <c r="A343" s="265" t="s">
        <v>403</v>
      </c>
      <c r="B343" s="264">
        <v>198</v>
      </c>
    </row>
    <row r="344" ht="19.5" customHeight="1" spans="1:2">
      <c r="A344" s="263" t="s">
        <v>404</v>
      </c>
      <c r="B344" s="264">
        <v>30</v>
      </c>
    </row>
    <row r="345" ht="19.5" customHeight="1" spans="1:2">
      <c r="A345" s="265" t="s">
        <v>405</v>
      </c>
      <c r="B345" s="264">
        <v>30</v>
      </c>
    </row>
    <row r="346" ht="19.5" customHeight="1" spans="1:2">
      <c r="A346" s="263" t="s">
        <v>406</v>
      </c>
      <c r="B346" s="264">
        <v>659</v>
      </c>
    </row>
    <row r="347" ht="19.5" customHeight="1" spans="1:2">
      <c r="A347" s="263" t="s">
        <v>407</v>
      </c>
      <c r="B347" s="264">
        <v>309</v>
      </c>
    </row>
    <row r="348" ht="19.5" customHeight="1" spans="1:2">
      <c r="A348" s="265" t="s">
        <v>118</v>
      </c>
      <c r="B348" s="264">
        <v>65</v>
      </c>
    </row>
    <row r="349" ht="19.5" customHeight="1" spans="1:2">
      <c r="A349" s="265" t="s">
        <v>408</v>
      </c>
      <c r="B349" s="264">
        <v>244</v>
      </c>
    </row>
    <row r="350" ht="19.5" customHeight="1" spans="1:2">
      <c r="A350" s="263" t="s">
        <v>409</v>
      </c>
      <c r="B350" s="264">
        <v>150</v>
      </c>
    </row>
    <row r="351" ht="19.5" customHeight="1" spans="1:2">
      <c r="A351" s="265" t="s">
        <v>410</v>
      </c>
      <c r="B351" s="264">
        <v>150</v>
      </c>
    </row>
    <row r="352" ht="19.5" customHeight="1" spans="1:2">
      <c r="A352" s="263" t="s">
        <v>411</v>
      </c>
      <c r="B352" s="264">
        <v>200</v>
      </c>
    </row>
    <row r="353" ht="19.5" customHeight="1" spans="1:2">
      <c r="A353" s="265" t="s">
        <v>412</v>
      </c>
      <c r="B353" s="264">
        <v>200</v>
      </c>
    </row>
    <row r="354" ht="19.5" customHeight="1" spans="1:2">
      <c r="A354" s="263" t="s">
        <v>413</v>
      </c>
      <c r="B354" s="264">
        <v>2094</v>
      </c>
    </row>
    <row r="355" ht="19.5" customHeight="1" spans="1:2">
      <c r="A355" s="263" t="s">
        <v>414</v>
      </c>
      <c r="B355" s="264">
        <v>2089</v>
      </c>
    </row>
    <row r="356" ht="19.5" customHeight="1" spans="1:2">
      <c r="A356" s="265" t="s">
        <v>118</v>
      </c>
      <c r="B356" s="264">
        <v>300</v>
      </c>
    </row>
    <row r="357" ht="19.5" customHeight="1" spans="1:2">
      <c r="A357" s="265" t="s">
        <v>122</v>
      </c>
      <c r="B357" s="264">
        <v>30</v>
      </c>
    </row>
    <row r="358" ht="19.5" customHeight="1" spans="1:2">
      <c r="A358" s="265" t="s">
        <v>415</v>
      </c>
      <c r="B358" s="264">
        <v>25</v>
      </c>
    </row>
    <row r="359" ht="19.5" customHeight="1" spans="1:2">
      <c r="A359" s="265" t="s">
        <v>416</v>
      </c>
      <c r="B359" s="264">
        <v>450</v>
      </c>
    </row>
    <row r="360" ht="19.5" customHeight="1" spans="1:2">
      <c r="A360" s="265" t="s">
        <v>417</v>
      </c>
      <c r="B360" s="264">
        <v>22</v>
      </c>
    </row>
    <row r="361" ht="19.5" customHeight="1" spans="1:2">
      <c r="A361" s="265" t="s">
        <v>418</v>
      </c>
      <c r="B361" s="264">
        <v>1200</v>
      </c>
    </row>
    <row r="362" ht="19.5" customHeight="1" spans="1:2">
      <c r="A362" s="265" t="s">
        <v>419</v>
      </c>
      <c r="B362" s="264">
        <v>62</v>
      </c>
    </row>
    <row r="363" ht="19.5" customHeight="1" spans="1:2">
      <c r="A363" s="263" t="s">
        <v>420</v>
      </c>
      <c r="B363" s="264">
        <v>5</v>
      </c>
    </row>
    <row r="364" ht="19.5" customHeight="1" spans="1:2">
      <c r="A364" s="265" t="s">
        <v>421</v>
      </c>
      <c r="B364" s="264">
        <v>5</v>
      </c>
    </row>
    <row r="365" ht="19.5" customHeight="1" spans="1:2">
      <c r="A365" s="263" t="s">
        <v>422</v>
      </c>
      <c r="B365" s="264">
        <v>2476</v>
      </c>
    </row>
    <row r="366" ht="19.5" customHeight="1" spans="1:2">
      <c r="A366" s="263" t="s">
        <v>423</v>
      </c>
      <c r="B366" s="264">
        <v>2476</v>
      </c>
    </row>
    <row r="367" ht="19.5" customHeight="1" spans="1:2">
      <c r="A367" s="265" t="s">
        <v>424</v>
      </c>
      <c r="B367" s="264">
        <v>177</v>
      </c>
    </row>
    <row r="368" ht="19.5" customHeight="1" spans="1:2">
      <c r="A368" s="265" t="s">
        <v>425</v>
      </c>
      <c r="B368" s="264">
        <v>754</v>
      </c>
    </row>
    <row r="369" ht="19.5" customHeight="1" spans="1:2">
      <c r="A369" s="265" t="s">
        <v>426</v>
      </c>
      <c r="B369" s="264">
        <v>362</v>
      </c>
    </row>
    <row r="370" ht="19.5" customHeight="1" spans="1:2">
      <c r="A370" s="265" t="s">
        <v>427</v>
      </c>
      <c r="B370" s="264">
        <v>3</v>
      </c>
    </row>
    <row r="371" ht="19.5" customHeight="1" spans="1:2">
      <c r="A371" s="265" t="s">
        <v>428</v>
      </c>
      <c r="B371" s="264">
        <v>550</v>
      </c>
    </row>
    <row r="372" ht="19.5" customHeight="1" spans="1:2">
      <c r="A372" s="265" t="s">
        <v>429</v>
      </c>
      <c r="B372" s="264">
        <v>630</v>
      </c>
    </row>
    <row r="373" ht="19.5" customHeight="1" spans="1:2">
      <c r="A373" s="263" t="s">
        <v>430</v>
      </c>
      <c r="B373" s="264">
        <v>318</v>
      </c>
    </row>
    <row r="374" ht="19.5" customHeight="1" spans="1:2">
      <c r="A374" s="263" t="s">
        <v>431</v>
      </c>
      <c r="B374" s="264">
        <v>318</v>
      </c>
    </row>
    <row r="375" ht="19.5" customHeight="1" spans="1:2">
      <c r="A375" s="265" t="s">
        <v>118</v>
      </c>
      <c r="B375" s="264">
        <v>10</v>
      </c>
    </row>
    <row r="376" ht="19.5" customHeight="1" spans="1:2">
      <c r="A376" s="265" t="s">
        <v>122</v>
      </c>
      <c r="B376" s="264">
        <v>208</v>
      </c>
    </row>
    <row r="377" ht="19.5" customHeight="1" spans="1:2">
      <c r="A377" s="265" t="s">
        <v>432</v>
      </c>
      <c r="B377" s="264">
        <v>100</v>
      </c>
    </row>
    <row r="378" ht="19.5" customHeight="1" spans="1:2">
      <c r="A378" s="263" t="s">
        <v>433</v>
      </c>
      <c r="B378" s="264">
        <v>90</v>
      </c>
    </row>
    <row r="379" ht="19.5" customHeight="1" spans="1:2">
      <c r="A379" s="263" t="s">
        <v>434</v>
      </c>
      <c r="B379" s="264">
        <v>90</v>
      </c>
    </row>
    <row r="380" ht="19.5" customHeight="1" spans="1:2">
      <c r="A380" s="265" t="s">
        <v>435</v>
      </c>
      <c r="B380" s="264">
        <v>90</v>
      </c>
    </row>
    <row r="381" ht="19.5" customHeight="1" spans="1:2">
      <c r="A381" s="263" t="s">
        <v>436</v>
      </c>
      <c r="B381" s="264">
        <v>402</v>
      </c>
    </row>
    <row r="382" ht="19.5" customHeight="1" spans="1:2">
      <c r="A382" s="263" t="s">
        <v>437</v>
      </c>
      <c r="B382" s="264">
        <v>402</v>
      </c>
    </row>
    <row r="383" ht="19.5" customHeight="1" spans="1:2">
      <c r="A383" s="265" t="s">
        <v>438</v>
      </c>
      <c r="B383" s="264">
        <v>402</v>
      </c>
    </row>
    <row r="384" ht="19.5" customHeight="1" spans="1:2">
      <c r="A384" s="263" t="s">
        <v>439</v>
      </c>
      <c r="B384" s="264">
        <v>11</v>
      </c>
    </row>
    <row r="385" ht="19.5" customHeight="1" spans="1:2">
      <c r="A385" s="263" t="s">
        <v>440</v>
      </c>
      <c r="B385" s="264">
        <v>11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83"/>
  <sheetViews>
    <sheetView workbookViewId="0">
      <selection activeCell="I17" sqref="I17"/>
    </sheetView>
  </sheetViews>
  <sheetFormatPr defaultColWidth="9" defaultRowHeight="14.25" outlineLevelCol="1"/>
  <cols>
    <col min="1" max="1" width="52.5" style="1" customWidth="1"/>
    <col min="2" max="2" width="57.375" style="1" customWidth="1"/>
  </cols>
  <sheetData>
    <row r="1" ht="24.75" customHeight="1" spans="1:1">
      <c r="A1" s="2" t="s">
        <v>441</v>
      </c>
    </row>
    <row r="2" ht="49.5" customHeight="1" spans="1:2">
      <c r="A2" s="250" t="s">
        <v>442</v>
      </c>
      <c r="B2" s="237"/>
    </row>
    <row r="3" spans="1:2">
      <c r="A3" s="238"/>
      <c r="B3" s="103" t="s">
        <v>50</v>
      </c>
    </row>
    <row r="4" ht="18.75" customHeight="1" spans="1:2">
      <c r="A4" s="139" t="s">
        <v>114</v>
      </c>
      <c r="B4" s="139" t="s">
        <v>115</v>
      </c>
    </row>
    <row r="5" ht="18.75" customHeight="1" spans="1:2">
      <c r="A5" s="260" t="s">
        <v>443</v>
      </c>
      <c r="B5" s="260">
        <f>B6+B16+B43+B58+B63+B66+B72</f>
        <v>151612</v>
      </c>
    </row>
    <row r="6" s="2" customFormat="1" ht="18.75" customHeight="1" spans="1:2">
      <c r="A6" s="261" t="s">
        <v>444</v>
      </c>
      <c r="B6" s="261">
        <v>49557</v>
      </c>
    </row>
    <row r="7" ht="18.75" customHeight="1" spans="1:2">
      <c r="A7" s="260" t="s">
        <v>445</v>
      </c>
      <c r="B7" s="260">
        <v>23290</v>
      </c>
    </row>
    <row r="8" ht="18.75" customHeight="1" spans="1:2">
      <c r="A8" s="260" t="s">
        <v>446</v>
      </c>
      <c r="B8" s="260">
        <v>8145</v>
      </c>
    </row>
    <row r="9" ht="18.75" customHeight="1" spans="1:2">
      <c r="A9" s="260" t="s">
        <v>447</v>
      </c>
      <c r="B9" s="260">
        <v>1708</v>
      </c>
    </row>
    <row r="10" ht="18.75" customHeight="1" spans="1:2">
      <c r="A10" s="260" t="s">
        <v>448</v>
      </c>
      <c r="B10" s="260">
        <v>392</v>
      </c>
    </row>
    <row r="11" ht="18.75" customHeight="1" spans="1:2">
      <c r="A11" s="260" t="s">
        <v>449</v>
      </c>
      <c r="B11" s="260">
        <v>64</v>
      </c>
    </row>
    <row r="12" ht="18.75" customHeight="1" spans="1:2">
      <c r="A12" s="260" t="s">
        <v>450</v>
      </c>
      <c r="B12" s="260">
        <v>6529</v>
      </c>
    </row>
    <row r="13" ht="18.75" customHeight="1" spans="1:2">
      <c r="A13" s="260" t="s">
        <v>451</v>
      </c>
      <c r="B13" s="260">
        <v>5793</v>
      </c>
    </row>
    <row r="14" ht="18.75" customHeight="1" spans="1:2">
      <c r="A14" s="260" t="s">
        <v>452</v>
      </c>
      <c r="B14" s="260">
        <v>2192</v>
      </c>
    </row>
    <row r="15" ht="18.75" customHeight="1" spans="1:2">
      <c r="A15" s="260" t="s">
        <v>453</v>
      </c>
      <c r="B15" s="260">
        <v>1444</v>
      </c>
    </row>
    <row r="16" s="2" customFormat="1" ht="18.75" customHeight="1" spans="1:2">
      <c r="A16" s="261" t="s">
        <v>454</v>
      </c>
      <c r="B16" s="261">
        <v>19376</v>
      </c>
    </row>
    <row r="17" ht="18.75" customHeight="1" spans="1:2">
      <c r="A17" s="260" t="s">
        <v>455</v>
      </c>
      <c r="B17" s="260">
        <v>2322</v>
      </c>
    </row>
    <row r="18" ht="18.75" customHeight="1" spans="1:2">
      <c r="A18" s="260" t="s">
        <v>456</v>
      </c>
      <c r="B18" s="260">
        <v>1193</v>
      </c>
    </row>
    <row r="19" ht="18.75" customHeight="1" spans="1:2">
      <c r="A19" s="260" t="s">
        <v>457</v>
      </c>
      <c r="B19" s="260">
        <v>51</v>
      </c>
    </row>
    <row r="20" ht="18.75" customHeight="1" spans="1:2">
      <c r="A20" s="260" t="s">
        <v>458</v>
      </c>
      <c r="B20" s="260">
        <v>25</v>
      </c>
    </row>
    <row r="21" ht="18.75" customHeight="1" spans="1:2">
      <c r="A21" s="260" t="s">
        <v>459</v>
      </c>
      <c r="B21" s="260">
        <v>142</v>
      </c>
    </row>
    <row r="22" ht="18.75" customHeight="1" spans="1:2">
      <c r="A22" s="260" t="s">
        <v>460</v>
      </c>
      <c r="B22" s="260">
        <v>511</v>
      </c>
    </row>
    <row r="23" ht="18.75" customHeight="1" spans="1:2">
      <c r="A23" s="260" t="s">
        <v>461</v>
      </c>
      <c r="B23" s="260">
        <v>196</v>
      </c>
    </row>
    <row r="24" ht="18.75" customHeight="1" spans="1:2">
      <c r="A24" s="260" t="s">
        <v>462</v>
      </c>
      <c r="B24" s="260">
        <v>545</v>
      </c>
    </row>
    <row r="25" ht="18.75" customHeight="1" spans="1:2">
      <c r="A25" s="260" t="s">
        <v>463</v>
      </c>
      <c r="B25" s="260">
        <v>71</v>
      </c>
    </row>
    <row r="26" ht="18.75" customHeight="1" spans="1:2">
      <c r="A26" s="260" t="s">
        <v>464</v>
      </c>
      <c r="B26" s="260">
        <v>585</v>
      </c>
    </row>
    <row r="27" ht="18.75" customHeight="1" spans="1:2">
      <c r="A27" s="260" t="s">
        <v>465</v>
      </c>
      <c r="B27" s="260">
        <v>8</v>
      </c>
    </row>
    <row r="28" ht="18.75" customHeight="1" spans="1:2">
      <c r="A28" s="260" t="s">
        <v>466</v>
      </c>
      <c r="B28" s="260">
        <v>3959</v>
      </c>
    </row>
    <row r="29" ht="18.75" customHeight="1" spans="1:2">
      <c r="A29" s="260" t="s">
        <v>467</v>
      </c>
      <c r="B29" s="260">
        <v>265</v>
      </c>
    </row>
    <row r="30" ht="18.75" customHeight="1" spans="1:2">
      <c r="A30" s="260" t="s">
        <v>468</v>
      </c>
      <c r="B30" s="260">
        <v>181</v>
      </c>
    </row>
    <row r="31" ht="18.75" customHeight="1" spans="1:2">
      <c r="A31" s="260" t="s">
        <v>469</v>
      </c>
      <c r="B31" s="260">
        <v>187</v>
      </c>
    </row>
    <row r="32" ht="18.75" customHeight="1" spans="1:2">
      <c r="A32" s="260" t="s">
        <v>470</v>
      </c>
      <c r="B32" s="260">
        <v>60</v>
      </c>
    </row>
    <row r="33" ht="18.75" customHeight="1" spans="1:2">
      <c r="A33" s="260" t="s">
        <v>471</v>
      </c>
      <c r="B33" s="260">
        <v>1252</v>
      </c>
    </row>
    <row r="34" ht="18.75" customHeight="1" spans="1:2">
      <c r="A34" s="260" t="s">
        <v>472</v>
      </c>
      <c r="B34" s="260">
        <v>33</v>
      </c>
    </row>
    <row r="35" ht="18.75" customHeight="1" spans="1:2">
      <c r="A35" s="260" t="s">
        <v>473</v>
      </c>
      <c r="B35" s="260">
        <v>186</v>
      </c>
    </row>
    <row r="36" ht="18.75" customHeight="1" spans="1:2">
      <c r="A36" s="260" t="s">
        <v>474</v>
      </c>
      <c r="B36" s="260">
        <v>2109</v>
      </c>
    </row>
    <row r="37" ht="18.75" customHeight="1" spans="1:2">
      <c r="A37" s="260" t="s">
        <v>475</v>
      </c>
      <c r="B37" s="260">
        <v>2536</v>
      </c>
    </row>
    <row r="38" ht="18.75" customHeight="1" spans="1:2">
      <c r="A38" s="260" t="s">
        <v>476</v>
      </c>
      <c r="B38" s="260">
        <v>278</v>
      </c>
    </row>
    <row r="39" ht="18.75" customHeight="1" spans="1:2">
      <c r="A39" s="260" t="s">
        <v>477</v>
      </c>
      <c r="B39" s="260">
        <v>143</v>
      </c>
    </row>
    <row r="40" ht="18.75" customHeight="1" spans="1:2">
      <c r="A40" s="260" t="s">
        <v>478</v>
      </c>
      <c r="B40" s="260">
        <v>228</v>
      </c>
    </row>
    <row r="41" ht="18.75" customHeight="1" spans="1:2">
      <c r="A41" s="260" t="s">
        <v>479</v>
      </c>
      <c r="B41" s="260">
        <v>551</v>
      </c>
    </row>
    <row r="42" ht="18.75" customHeight="1" spans="1:2">
      <c r="A42" s="260" t="s">
        <v>480</v>
      </c>
      <c r="B42" s="260">
        <v>1759</v>
      </c>
    </row>
    <row r="43" s="2" customFormat="1" ht="18.75" customHeight="1" spans="1:2">
      <c r="A43" s="261" t="s">
        <v>481</v>
      </c>
      <c r="B43" s="261">
        <v>26873</v>
      </c>
    </row>
    <row r="44" ht="18.75" customHeight="1" spans="1:2">
      <c r="A44" s="260" t="s">
        <v>482</v>
      </c>
      <c r="B44" s="260">
        <v>65</v>
      </c>
    </row>
    <row r="45" ht="18.75" customHeight="1" spans="1:2">
      <c r="A45" s="260" t="s">
        <v>483</v>
      </c>
      <c r="B45" s="260">
        <v>36</v>
      </c>
    </row>
    <row r="46" ht="18.75" customHeight="1" spans="1:2">
      <c r="A46" s="260" t="s">
        <v>484</v>
      </c>
      <c r="B46" s="260">
        <v>1456</v>
      </c>
    </row>
    <row r="47" ht="18.75" customHeight="1" spans="1:2">
      <c r="A47" s="260" t="s">
        <v>485</v>
      </c>
      <c r="B47" s="260">
        <v>3334</v>
      </c>
    </row>
    <row r="48" ht="18.75" customHeight="1" spans="1:2">
      <c r="A48" s="260" t="s">
        <v>486</v>
      </c>
      <c r="B48" s="260">
        <v>6496</v>
      </c>
    </row>
    <row r="49" ht="18.75" customHeight="1" spans="1:2">
      <c r="A49" s="260" t="s">
        <v>487</v>
      </c>
      <c r="B49" s="260">
        <v>3339</v>
      </c>
    </row>
    <row r="50" ht="18.75" customHeight="1" spans="1:2">
      <c r="A50" s="260" t="s">
        <v>488</v>
      </c>
      <c r="B50" s="260">
        <v>350</v>
      </c>
    </row>
    <row r="51" ht="18.75" customHeight="1" spans="1:2">
      <c r="A51" s="260" t="s">
        <v>489</v>
      </c>
      <c r="B51" s="260">
        <v>499</v>
      </c>
    </row>
    <row r="52" ht="18.75" customHeight="1" spans="1:2">
      <c r="A52" s="260" t="s">
        <v>490</v>
      </c>
      <c r="B52" s="260">
        <v>4513</v>
      </c>
    </row>
    <row r="53" ht="18.75" customHeight="1" spans="1:2">
      <c r="A53" s="260" t="s">
        <v>491</v>
      </c>
      <c r="B53" s="260">
        <v>2500</v>
      </c>
    </row>
    <row r="54" ht="18.75" customHeight="1" spans="1:2">
      <c r="A54" s="260" t="s">
        <v>492</v>
      </c>
      <c r="B54" s="260">
        <v>347</v>
      </c>
    </row>
    <row r="55" ht="18.75" customHeight="1" spans="1:2">
      <c r="A55" s="260" t="s">
        <v>493</v>
      </c>
      <c r="B55" s="260">
        <v>355</v>
      </c>
    </row>
    <row r="56" ht="18.75" customHeight="1" spans="1:2">
      <c r="A56" s="260" t="s">
        <v>494</v>
      </c>
      <c r="B56" s="260">
        <v>4</v>
      </c>
    </row>
    <row r="57" ht="18.75" customHeight="1" spans="1:2">
      <c r="A57" s="260" t="s">
        <v>495</v>
      </c>
      <c r="B57" s="260">
        <v>3579</v>
      </c>
    </row>
    <row r="58" s="2" customFormat="1" ht="18.75" customHeight="1" spans="1:2">
      <c r="A58" s="261" t="s">
        <v>496</v>
      </c>
      <c r="B58" s="261">
        <v>1635</v>
      </c>
    </row>
    <row r="59" ht="18.75" customHeight="1" spans="1:2">
      <c r="A59" s="260" t="s">
        <v>497</v>
      </c>
      <c r="B59" s="260">
        <v>370</v>
      </c>
    </row>
    <row r="60" ht="18.75" customHeight="1" spans="1:2">
      <c r="A60" s="260" t="s">
        <v>498</v>
      </c>
      <c r="B60" s="260">
        <v>942</v>
      </c>
    </row>
    <row r="61" ht="18.75" customHeight="1" spans="1:2">
      <c r="A61" s="260" t="s">
        <v>499</v>
      </c>
      <c r="B61" s="260">
        <v>120</v>
      </c>
    </row>
    <row r="62" ht="18.75" customHeight="1" spans="1:2">
      <c r="A62" s="260" t="s">
        <v>500</v>
      </c>
      <c r="B62" s="260">
        <v>203</v>
      </c>
    </row>
    <row r="63" s="2" customFormat="1" ht="18.75" customHeight="1" spans="1:2">
      <c r="A63" s="261" t="s">
        <v>501</v>
      </c>
      <c r="B63" s="261">
        <v>550</v>
      </c>
    </row>
    <row r="64" ht="18.75" customHeight="1" spans="1:2">
      <c r="A64" s="260" t="s">
        <v>502</v>
      </c>
      <c r="B64" s="260">
        <v>495</v>
      </c>
    </row>
    <row r="65" ht="18.75" customHeight="1" spans="1:2">
      <c r="A65" s="260" t="s">
        <v>503</v>
      </c>
      <c r="B65" s="260">
        <v>55</v>
      </c>
    </row>
    <row r="66" s="2" customFormat="1" ht="18.75" customHeight="1" spans="1:2">
      <c r="A66" s="261" t="s">
        <v>504</v>
      </c>
      <c r="B66" s="261">
        <v>6753</v>
      </c>
    </row>
    <row r="67" ht="18.75" customHeight="1" spans="1:2">
      <c r="A67" s="260" t="s">
        <v>505</v>
      </c>
      <c r="B67" s="260">
        <v>46</v>
      </c>
    </row>
    <row r="68" ht="18.75" customHeight="1" spans="1:2">
      <c r="A68" s="260" t="s">
        <v>506</v>
      </c>
      <c r="B68" s="260">
        <v>1</v>
      </c>
    </row>
    <row r="69" ht="18.75" customHeight="1" spans="1:2">
      <c r="A69" s="260" t="s">
        <v>507</v>
      </c>
      <c r="B69" s="260">
        <v>5324</v>
      </c>
    </row>
    <row r="70" ht="18.75" customHeight="1" spans="1:2">
      <c r="A70" s="260" t="s">
        <v>508</v>
      </c>
      <c r="B70" s="260">
        <v>174</v>
      </c>
    </row>
    <row r="71" ht="18.75" customHeight="1" spans="1:2">
      <c r="A71" s="260" t="s">
        <v>509</v>
      </c>
      <c r="B71" s="260">
        <v>1208</v>
      </c>
    </row>
    <row r="72" s="2" customFormat="1" ht="18.75" customHeight="1" spans="1:2">
      <c r="A72" s="261" t="s">
        <v>510</v>
      </c>
      <c r="B72" s="261">
        <v>46868</v>
      </c>
    </row>
    <row r="73" ht="18.75" customHeight="1" spans="1:2">
      <c r="A73" s="260" t="s">
        <v>505</v>
      </c>
      <c r="B73" s="260">
        <v>3545</v>
      </c>
    </row>
    <row r="74" ht="18.75" customHeight="1" spans="1:2">
      <c r="A74" s="260" t="s">
        <v>506</v>
      </c>
      <c r="B74" s="260">
        <v>930</v>
      </c>
    </row>
    <row r="75" ht="18.75" customHeight="1" spans="1:2">
      <c r="A75" s="260" t="s">
        <v>511</v>
      </c>
      <c r="B75" s="260">
        <v>1052</v>
      </c>
    </row>
    <row r="76" ht="18.75" customHeight="1" spans="1:2">
      <c r="A76" s="260" t="s">
        <v>507</v>
      </c>
      <c r="B76" s="260">
        <v>38611</v>
      </c>
    </row>
    <row r="77" ht="18.75" customHeight="1" spans="1:2">
      <c r="A77" s="260" t="s">
        <v>508</v>
      </c>
      <c r="B77" s="260">
        <v>1142</v>
      </c>
    </row>
    <row r="78" ht="18.75" customHeight="1" spans="1:2">
      <c r="A78" s="260" t="s">
        <v>512</v>
      </c>
      <c r="B78" s="260">
        <v>127</v>
      </c>
    </row>
    <row r="79" ht="18.75" customHeight="1" spans="1:2">
      <c r="A79" s="260" t="s">
        <v>513</v>
      </c>
      <c r="B79" s="260">
        <v>80</v>
      </c>
    </row>
    <row r="80" ht="18.75" customHeight="1" spans="1:2">
      <c r="A80" s="260" t="s">
        <v>514</v>
      </c>
      <c r="B80" s="260">
        <v>689</v>
      </c>
    </row>
    <row r="81" ht="18.75" customHeight="1" spans="1:2">
      <c r="A81" s="260" t="s">
        <v>515</v>
      </c>
      <c r="B81" s="260">
        <v>10</v>
      </c>
    </row>
    <row r="82" ht="18.75" customHeight="1" spans="1:2">
      <c r="A82" s="260" t="s">
        <v>516</v>
      </c>
      <c r="B82" s="260">
        <v>9</v>
      </c>
    </row>
    <row r="83" ht="18.75" customHeight="1" spans="1:2">
      <c r="A83" s="260" t="s">
        <v>517</v>
      </c>
      <c r="B83" s="260">
        <v>673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291"/>
  <sheetViews>
    <sheetView workbookViewId="0">
      <selection activeCell="E13" sqref="E13"/>
    </sheetView>
  </sheetViews>
  <sheetFormatPr defaultColWidth="9" defaultRowHeight="14.25" outlineLevelCol="1"/>
  <cols>
    <col min="1" max="1" width="41.875" style="1" customWidth="1"/>
    <col min="2" max="2" width="48" style="1" customWidth="1"/>
    <col min="3" max="4" width="9" style="1"/>
  </cols>
  <sheetData>
    <row r="1" ht="24" customHeight="1" spans="1:1">
      <c r="A1" s="2" t="s">
        <v>518</v>
      </c>
    </row>
    <row r="2" ht="23.25" customHeight="1" spans="1:2">
      <c r="A2" s="250" t="s">
        <v>519</v>
      </c>
      <c r="B2" s="237"/>
    </row>
    <row r="3" ht="22.5" customHeight="1" spans="1:2">
      <c r="A3" s="237" t="s">
        <v>520</v>
      </c>
      <c r="B3" s="237"/>
    </row>
    <row r="4" ht="24" customHeight="1" spans="1:2">
      <c r="A4" s="251"/>
      <c r="B4" s="252" t="s">
        <v>50</v>
      </c>
    </row>
    <row r="5" ht="27" customHeight="1" spans="1:2">
      <c r="A5" s="139" t="s">
        <v>51</v>
      </c>
      <c r="B5" s="140" t="s">
        <v>521</v>
      </c>
    </row>
    <row r="6" ht="27" customHeight="1" spans="1:2">
      <c r="A6" s="253" t="s">
        <v>522</v>
      </c>
      <c r="B6" s="254">
        <v>87338</v>
      </c>
    </row>
    <row r="7" ht="27" customHeight="1" spans="1:2">
      <c r="A7" s="255" t="s">
        <v>523</v>
      </c>
      <c r="B7" s="256">
        <v>15269</v>
      </c>
    </row>
    <row r="8" ht="27" customHeight="1" spans="1:2">
      <c r="A8" s="257" t="s">
        <v>524</v>
      </c>
      <c r="B8" s="258">
        <v>698</v>
      </c>
    </row>
    <row r="9" ht="27" customHeight="1" spans="1:2">
      <c r="A9" s="257" t="s">
        <v>525</v>
      </c>
      <c r="B9" s="258">
        <v>698</v>
      </c>
    </row>
    <row r="10" ht="27" customHeight="1" spans="1:2">
      <c r="A10" s="257" t="s">
        <v>526</v>
      </c>
      <c r="B10" s="258">
        <v>323</v>
      </c>
    </row>
    <row r="11" ht="27" customHeight="1" spans="1:2">
      <c r="A11" s="257" t="s">
        <v>525</v>
      </c>
      <c r="B11" s="258">
        <v>298</v>
      </c>
    </row>
    <row r="12" ht="27" customHeight="1" spans="1:2">
      <c r="A12" s="257" t="s">
        <v>527</v>
      </c>
      <c r="B12" s="258">
        <v>25</v>
      </c>
    </row>
    <row r="13" ht="27" customHeight="1" spans="1:2">
      <c r="A13" s="257" t="s">
        <v>528</v>
      </c>
      <c r="B13" s="258">
        <v>7122</v>
      </c>
    </row>
    <row r="14" ht="27" customHeight="1" spans="1:2">
      <c r="A14" s="257" t="s">
        <v>525</v>
      </c>
      <c r="B14" s="258">
        <v>4625</v>
      </c>
    </row>
    <row r="15" ht="27" customHeight="1" spans="1:2">
      <c r="A15" s="257" t="s">
        <v>529</v>
      </c>
      <c r="B15" s="258">
        <v>43</v>
      </c>
    </row>
    <row r="16" ht="27" customHeight="1" spans="1:2">
      <c r="A16" s="257" t="s">
        <v>530</v>
      </c>
      <c r="B16" s="258">
        <v>8</v>
      </c>
    </row>
    <row r="17" ht="27" customHeight="1" spans="1:2">
      <c r="A17" s="257" t="s">
        <v>531</v>
      </c>
      <c r="B17" s="258">
        <v>167</v>
      </c>
    </row>
    <row r="18" ht="27" customHeight="1" spans="1:2">
      <c r="A18" s="257" t="s">
        <v>532</v>
      </c>
      <c r="B18" s="258">
        <v>1730</v>
      </c>
    </row>
    <row r="19" ht="27" customHeight="1" spans="1:2">
      <c r="A19" s="257" t="s">
        <v>533</v>
      </c>
      <c r="B19" s="258">
        <v>550</v>
      </c>
    </row>
    <row r="20" ht="27" customHeight="1" spans="1:2">
      <c r="A20" s="257" t="s">
        <v>534</v>
      </c>
      <c r="B20" s="258">
        <v>421</v>
      </c>
    </row>
    <row r="21" ht="27" customHeight="1" spans="1:2">
      <c r="A21" s="257" t="s">
        <v>525</v>
      </c>
      <c r="B21" s="258">
        <v>276</v>
      </c>
    </row>
    <row r="22" ht="27" customHeight="1" spans="1:2">
      <c r="A22" s="257" t="s">
        <v>535</v>
      </c>
      <c r="B22" s="258">
        <v>34</v>
      </c>
    </row>
    <row r="23" ht="27" customHeight="1" spans="1:2">
      <c r="A23" s="257" t="s">
        <v>536</v>
      </c>
      <c r="B23" s="258">
        <v>111</v>
      </c>
    </row>
    <row r="24" ht="27" customHeight="1" spans="1:2">
      <c r="A24" s="257" t="s">
        <v>537</v>
      </c>
      <c r="B24" s="258">
        <v>235</v>
      </c>
    </row>
    <row r="25" ht="27" customHeight="1" spans="1:2">
      <c r="A25" s="257" t="s">
        <v>525</v>
      </c>
      <c r="B25" s="258">
        <v>214</v>
      </c>
    </row>
    <row r="26" ht="27" customHeight="1" spans="1:2">
      <c r="A26" s="257" t="s">
        <v>538</v>
      </c>
      <c r="B26" s="258">
        <v>6</v>
      </c>
    </row>
    <row r="27" ht="27" customHeight="1" spans="1:2">
      <c r="A27" s="257" t="s">
        <v>539</v>
      </c>
      <c r="B27" s="258">
        <v>12</v>
      </c>
    </row>
    <row r="28" ht="27" customHeight="1" spans="1:2">
      <c r="A28" s="257" t="s">
        <v>540</v>
      </c>
      <c r="B28" s="258">
        <v>3</v>
      </c>
    </row>
    <row r="29" ht="27" customHeight="1" spans="1:2">
      <c r="A29" s="257" t="s">
        <v>541</v>
      </c>
      <c r="B29" s="258">
        <v>1780</v>
      </c>
    </row>
    <row r="30" ht="27" customHeight="1" spans="1:2">
      <c r="A30" s="257" t="s">
        <v>525</v>
      </c>
      <c r="B30" s="258">
        <v>544</v>
      </c>
    </row>
    <row r="31" ht="27" customHeight="1" spans="1:2">
      <c r="A31" s="257" t="s">
        <v>542</v>
      </c>
      <c r="B31" s="258">
        <v>116</v>
      </c>
    </row>
    <row r="32" ht="27" customHeight="1" spans="1:2">
      <c r="A32" s="257" t="s">
        <v>543</v>
      </c>
      <c r="B32" s="258">
        <v>50</v>
      </c>
    </row>
    <row r="33" ht="27" customHeight="1" spans="1:2">
      <c r="A33" s="257" t="s">
        <v>532</v>
      </c>
      <c r="B33" s="258">
        <v>988</v>
      </c>
    </row>
    <row r="34" ht="27" customHeight="1" spans="1:2">
      <c r="A34" s="257" t="s">
        <v>544</v>
      </c>
      <c r="B34" s="258">
        <v>81</v>
      </c>
    </row>
    <row r="35" ht="27" customHeight="1" spans="1:2">
      <c r="A35" s="257" t="s">
        <v>545</v>
      </c>
      <c r="B35" s="258">
        <v>116</v>
      </c>
    </row>
    <row r="36" ht="27" customHeight="1" spans="1:2">
      <c r="A36" s="257" t="s">
        <v>525</v>
      </c>
      <c r="B36" s="258">
        <v>116</v>
      </c>
    </row>
    <row r="37" ht="27" customHeight="1" spans="1:2">
      <c r="A37" s="257" t="s">
        <v>546</v>
      </c>
      <c r="B37" s="258">
        <v>178</v>
      </c>
    </row>
    <row r="38" ht="27" customHeight="1" spans="1:2">
      <c r="A38" s="257" t="s">
        <v>525</v>
      </c>
      <c r="B38" s="258">
        <v>116</v>
      </c>
    </row>
    <row r="39" ht="27" customHeight="1" spans="1:2">
      <c r="A39" s="257" t="s">
        <v>547</v>
      </c>
      <c r="B39" s="258">
        <v>62</v>
      </c>
    </row>
    <row r="40" ht="27" customHeight="1" spans="1:2">
      <c r="A40" s="257" t="s">
        <v>548</v>
      </c>
      <c r="B40" s="258">
        <v>609</v>
      </c>
    </row>
    <row r="41" ht="27" customHeight="1" spans="1:2">
      <c r="A41" s="257" t="s">
        <v>525</v>
      </c>
      <c r="B41" s="258">
        <v>609</v>
      </c>
    </row>
    <row r="42" ht="27" customHeight="1" spans="1:2">
      <c r="A42" s="257" t="s">
        <v>549</v>
      </c>
      <c r="B42" s="258">
        <v>300</v>
      </c>
    </row>
    <row r="43" ht="27" customHeight="1" spans="1:2">
      <c r="A43" s="257" t="s">
        <v>525</v>
      </c>
      <c r="B43" s="258">
        <v>270</v>
      </c>
    </row>
    <row r="44" ht="27" customHeight="1" spans="1:2">
      <c r="A44" s="257" t="s">
        <v>550</v>
      </c>
      <c r="B44" s="258">
        <v>30</v>
      </c>
    </row>
    <row r="45" ht="27" customHeight="1" spans="1:2">
      <c r="A45" s="257" t="s">
        <v>551</v>
      </c>
      <c r="B45" s="258">
        <v>744</v>
      </c>
    </row>
    <row r="46" ht="27" customHeight="1" spans="1:2">
      <c r="A46" s="257" t="s">
        <v>525</v>
      </c>
      <c r="B46" s="258">
        <v>474</v>
      </c>
    </row>
    <row r="47" ht="27" customHeight="1" spans="1:2">
      <c r="A47" s="257" t="s">
        <v>552</v>
      </c>
      <c r="B47" s="258">
        <v>27</v>
      </c>
    </row>
    <row r="48" ht="27" customHeight="1" spans="1:2">
      <c r="A48" s="257" t="s">
        <v>553</v>
      </c>
      <c r="B48" s="258">
        <v>32</v>
      </c>
    </row>
    <row r="49" ht="27" customHeight="1" spans="1:2">
      <c r="A49" s="257" t="s">
        <v>554</v>
      </c>
      <c r="B49" s="258">
        <v>10</v>
      </c>
    </row>
    <row r="50" ht="27" customHeight="1" spans="1:2">
      <c r="A50" s="257" t="s">
        <v>542</v>
      </c>
      <c r="B50" s="258">
        <v>5</v>
      </c>
    </row>
    <row r="51" ht="27" customHeight="1" spans="1:2">
      <c r="A51" s="257" t="s">
        <v>555</v>
      </c>
      <c r="B51" s="258">
        <v>196</v>
      </c>
    </row>
    <row r="52" ht="27" customHeight="1" spans="1:2">
      <c r="A52" s="257" t="s">
        <v>556</v>
      </c>
      <c r="B52" s="258">
        <v>25</v>
      </c>
    </row>
    <row r="53" ht="27" customHeight="1" spans="1:2">
      <c r="A53" s="257" t="s">
        <v>557</v>
      </c>
      <c r="B53" s="258">
        <v>15</v>
      </c>
    </row>
    <row r="54" ht="27" customHeight="1" spans="1:2">
      <c r="A54" s="257" t="s">
        <v>558</v>
      </c>
      <c r="B54" s="258">
        <v>10</v>
      </c>
    </row>
    <row r="55" ht="27" customHeight="1" spans="1:2">
      <c r="A55" s="257" t="s">
        <v>559</v>
      </c>
      <c r="B55" s="258">
        <v>130</v>
      </c>
    </row>
    <row r="56" ht="27" customHeight="1" spans="1:2">
      <c r="A56" s="257" t="s">
        <v>525</v>
      </c>
      <c r="B56" s="258">
        <v>108</v>
      </c>
    </row>
    <row r="57" ht="27" customHeight="1" spans="1:2">
      <c r="A57" s="257" t="s">
        <v>560</v>
      </c>
      <c r="B57" s="258">
        <v>22</v>
      </c>
    </row>
    <row r="58" ht="27" customHeight="1" spans="1:2">
      <c r="A58" s="257" t="s">
        <v>561</v>
      </c>
      <c r="B58" s="258">
        <v>48</v>
      </c>
    </row>
    <row r="59" ht="27" customHeight="1" spans="1:2">
      <c r="A59" s="257" t="s">
        <v>525</v>
      </c>
      <c r="B59" s="258">
        <v>48</v>
      </c>
    </row>
    <row r="60" ht="27" customHeight="1" spans="1:2">
      <c r="A60" s="257" t="s">
        <v>562</v>
      </c>
      <c r="B60" s="258">
        <v>226</v>
      </c>
    </row>
    <row r="61" ht="27" customHeight="1" spans="1:2">
      <c r="A61" s="257" t="s">
        <v>525</v>
      </c>
      <c r="B61" s="258">
        <v>216</v>
      </c>
    </row>
    <row r="62" ht="27" customHeight="1" spans="1:2">
      <c r="A62" s="257" t="s">
        <v>563</v>
      </c>
      <c r="B62" s="258">
        <v>10</v>
      </c>
    </row>
    <row r="63" ht="27" customHeight="1" spans="1:2">
      <c r="A63" s="257" t="s">
        <v>564</v>
      </c>
      <c r="B63" s="258">
        <v>318</v>
      </c>
    </row>
    <row r="64" ht="27" customHeight="1" spans="1:2">
      <c r="A64" s="257" t="s">
        <v>525</v>
      </c>
      <c r="B64" s="258">
        <v>313</v>
      </c>
    </row>
    <row r="65" ht="27" customHeight="1" spans="1:2">
      <c r="A65" s="257" t="s">
        <v>565</v>
      </c>
      <c r="B65" s="258">
        <v>5</v>
      </c>
    </row>
    <row r="66" ht="27" customHeight="1" spans="1:2">
      <c r="A66" s="257" t="s">
        <v>566</v>
      </c>
      <c r="B66" s="258">
        <v>769</v>
      </c>
    </row>
    <row r="67" ht="27" customHeight="1" spans="1:2">
      <c r="A67" s="257" t="s">
        <v>525</v>
      </c>
      <c r="B67" s="258">
        <v>429</v>
      </c>
    </row>
    <row r="68" ht="27" customHeight="1" spans="1:2">
      <c r="A68" s="257" t="s">
        <v>567</v>
      </c>
      <c r="B68" s="258">
        <v>341</v>
      </c>
    </row>
    <row r="69" ht="27" customHeight="1" spans="1:2">
      <c r="A69" s="257" t="s">
        <v>568</v>
      </c>
      <c r="B69" s="258">
        <v>378</v>
      </c>
    </row>
    <row r="70" ht="27" customHeight="1" spans="1:2">
      <c r="A70" s="257" t="s">
        <v>525</v>
      </c>
      <c r="B70" s="258">
        <v>378</v>
      </c>
    </row>
    <row r="71" ht="27" customHeight="1" spans="1:2">
      <c r="A71" s="257" t="s">
        <v>569</v>
      </c>
      <c r="B71" s="258">
        <v>92</v>
      </c>
    </row>
    <row r="72" ht="27" customHeight="1" spans="1:2">
      <c r="A72" s="257" t="s">
        <v>525</v>
      </c>
      <c r="B72" s="258">
        <v>92</v>
      </c>
    </row>
    <row r="73" ht="27" customHeight="1" spans="1:2">
      <c r="A73" s="257" t="s">
        <v>570</v>
      </c>
      <c r="B73" s="258">
        <v>672</v>
      </c>
    </row>
    <row r="74" ht="27" customHeight="1" spans="1:2">
      <c r="A74" s="257" t="s">
        <v>525</v>
      </c>
      <c r="B74" s="258">
        <v>672</v>
      </c>
    </row>
    <row r="75" ht="27" customHeight="1" spans="1:2">
      <c r="A75" s="257" t="s">
        <v>571</v>
      </c>
      <c r="B75" s="258">
        <v>84</v>
      </c>
    </row>
    <row r="76" ht="27" customHeight="1" spans="1:2">
      <c r="A76" s="257" t="s">
        <v>572</v>
      </c>
      <c r="B76" s="258">
        <v>84</v>
      </c>
    </row>
    <row r="77" ht="27" customHeight="1" spans="1:2">
      <c r="A77" s="255" t="s">
        <v>573</v>
      </c>
      <c r="B77" s="256">
        <v>5746</v>
      </c>
    </row>
    <row r="78" ht="27" customHeight="1" spans="1:2">
      <c r="A78" s="257" t="s">
        <v>574</v>
      </c>
      <c r="B78" s="258">
        <v>3842</v>
      </c>
    </row>
    <row r="79" ht="27" customHeight="1" spans="1:2">
      <c r="A79" s="257" t="s">
        <v>525</v>
      </c>
      <c r="B79" s="258">
        <v>3441</v>
      </c>
    </row>
    <row r="80" ht="27" customHeight="1" spans="1:2">
      <c r="A80" s="257" t="s">
        <v>575</v>
      </c>
      <c r="B80" s="258">
        <v>94</v>
      </c>
    </row>
    <row r="81" ht="27" customHeight="1" spans="1:2">
      <c r="A81" s="257" t="s">
        <v>576</v>
      </c>
      <c r="B81" s="258">
        <v>6</v>
      </c>
    </row>
    <row r="82" ht="27" customHeight="1" spans="1:2">
      <c r="A82" s="257" t="s">
        <v>577</v>
      </c>
      <c r="B82" s="258">
        <v>20</v>
      </c>
    </row>
    <row r="83" ht="27" customHeight="1" spans="1:2">
      <c r="A83" s="257" t="s">
        <v>578</v>
      </c>
      <c r="B83" s="258">
        <v>281</v>
      </c>
    </row>
    <row r="84" ht="27" customHeight="1" spans="1:2">
      <c r="A84" s="257" t="s">
        <v>579</v>
      </c>
      <c r="B84" s="258">
        <v>756</v>
      </c>
    </row>
    <row r="85" ht="27" customHeight="1" spans="1:2">
      <c r="A85" s="257" t="s">
        <v>525</v>
      </c>
      <c r="B85" s="258">
        <v>664</v>
      </c>
    </row>
    <row r="86" ht="27" customHeight="1" spans="1:2">
      <c r="A86" s="257" t="s">
        <v>580</v>
      </c>
      <c r="B86" s="258">
        <v>92</v>
      </c>
    </row>
    <row r="87" ht="27" customHeight="1" spans="1:2">
      <c r="A87" s="257" t="s">
        <v>581</v>
      </c>
      <c r="B87" s="258">
        <v>910</v>
      </c>
    </row>
    <row r="88" ht="27" customHeight="1" spans="1:2">
      <c r="A88" s="257" t="s">
        <v>525</v>
      </c>
      <c r="B88" s="258">
        <v>910</v>
      </c>
    </row>
    <row r="89" ht="27" customHeight="1" spans="1:2">
      <c r="A89" s="257" t="s">
        <v>582</v>
      </c>
      <c r="B89" s="258">
        <v>231</v>
      </c>
    </row>
    <row r="90" ht="27" customHeight="1" spans="1:2">
      <c r="A90" s="257" t="s">
        <v>525</v>
      </c>
      <c r="B90" s="258">
        <v>221</v>
      </c>
    </row>
    <row r="91" ht="27" customHeight="1" spans="1:2">
      <c r="A91" s="257" t="s">
        <v>583</v>
      </c>
      <c r="B91" s="258">
        <v>10</v>
      </c>
    </row>
    <row r="92" ht="27" customHeight="1" spans="1:2">
      <c r="A92" s="257" t="s">
        <v>584</v>
      </c>
      <c r="B92" s="258">
        <v>7</v>
      </c>
    </row>
    <row r="93" ht="27" customHeight="1" spans="1:2">
      <c r="A93" s="257" t="s">
        <v>585</v>
      </c>
      <c r="B93" s="258">
        <v>7</v>
      </c>
    </row>
    <row r="94" ht="27" customHeight="1" spans="1:2">
      <c r="A94" s="255" t="s">
        <v>586</v>
      </c>
      <c r="B94" s="256">
        <v>33132</v>
      </c>
    </row>
    <row r="95" ht="27" customHeight="1" spans="1:2">
      <c r="A95" s="257" t="s">
        <v>587</v>
      </c>
      <c r="B95" s="258">
        <v>746</v>
      </c>
    </row>
    <row r="96" ht="27" customHeight="1" spans="1:2">
      <c r="A96" s="257" t="s">
        <v>525</v>
      </c>
      <c r="B96" s="258">
        <v>741</v>
      </c>
    </row>
    <row r="97" ht="27" customHeight="1" spans="1:2">
      <c r="A97" s="257" t="s">
        <v>588</v>
      </c>
      <c r="B97" s="258">
        <v>5</v>
      </c>
    </row>
    <row r="98" ht="27" customHeight="1" spans="1:2">
      <c r="A98" s="257" t="s">
        <v>589</v>
      </c>
      <c r="B98" s="258">
        <v>31301</v>
      </c>
    </row>
    <row r="99" ht="27" customHeight="1" spans="1:2">
      <c r="A99" s="257" t="s">
        <v>590</v>
      </c>
      <c r="B99" s="258">
        <v>1676</v>
      </c>
    </row>
    <row r="100" ht="27" customHeight="1" spans="1:2">
      <c r="A100" s="257" t="s">
        <v>591</v>
      </c>
      <c r="B100" s="258">
        <v>16941</v>
      </c>
    </row>
    <row r="101" ht="27" customHeight="1" spans="1:2">
      <c r="A101" s="257" t="s">
        <v>592</v>
      </c>
      <c r="B101" s="258">
        <v>11126</v>
      </c>
    </row>
    <row r="102" ht="27" customHeight="1" spans="1:2">
      <c r="A102" s="257" t="s">
        <v>593</v>
      </c>
      <c r="B102" s="258">
        <v>404</v>
      </c>
    </row>
    <row r="103" ht="27" customHeight="1" spans="1:2">
      <c r="A103" s="257" t="s">
        <v>594</v>
      </c>
      <c r="B103" s="258">
        <v>1153</v>
      </c>
    </row>
    <row r="104" ht="27" customHeight="1" spans="1:2">
      <c r="A104" s="257" t="s">
        <v>595</v>
      </c>
      <c r="B104" s="258">
        <v>693</v>
      </c>
    </row>
    <row r="105" ht="27" customHeight="1" spans="1:2">
      <c r="A105" s="257" t="s">
        <v>596</v>
      </c>
      <c r="B105" s="258">
        <v>689</v>
      </c>
    </row>
    <row r="106" ht="27" customHeight="1" spans="1:2">
      <c r="A106" s="257" t="s">
        <v>597</v>
      </c>
      <c r="B106" s="258">
        <v>4</v>
      </c>
    </row>
    <row r="107" ht="27" customHeight="1" spans="1:2">
      <c r="A107" s="257" t="s">
        <v>598</v>
      </c>
      <c r="B107" s="258">
        <v>204</v>
      </c>
    </row>
    <row r="108" ht="27" customHeight="1" spans="1:2">
      <c r="A108" s="257" t="s">
        <v>599</v>
      </c>
      <c r="B108" s="258">
        <v>201</v>
      </c>
    </row>
    <row r="109" ht="27" customHeight="1" spans="1:2">
      <c r="A109" s="257" t="s">
        <v>600</v>
      </c>
      <c r="B109" s="258">
        <v>3</v>
      </c>
    </row>
    <row r="110" ht="27" customHeight="1" spans="1:2">
      <c r="A110" s="257" t="s">
        <v>601</v>
      </c>
      <c r="B110" s="258">
        <v>188</v>
      </c>
    </row>
    <row r="111" ht="27" customHeight="1" spans="1:2">
      <c r="A111" s="257" t="s">
        <v>602</v>
      </c>
      <c r="B111" s="258">
        <v>188</v>
      </c>
    </row>
    <row r="112" ht="27" customHeight="1" spans="1:2">
      <c r="A112" s="257" t="s">
        <v>603</v>
      </c>
      <c r="B112" s="258">
        <v>31</v>
      </c>
    </row>
    <row r="113" ht="27" customHeight="1" spans="1:2">
      <c r="A113" s="257" t="s">
        <v>604</v>
      </c>
      <c r="B113" s="258">
        <v>31</v>
      </c>
    </row>
    <row r="114" ht="27" customHeight="1" spans="1:2">
      <c r="A114" s="257" t="s">
        <v>525</v>
      </c>
      <c r="B114" s="258">
        <v>31</v>
      </c>
    </row>
    <row r="115" ht="27" customHeight="1" spans="1:2">
      <c r="A115" s="255" t="s">
        <v>605</v>
      </c>
      <c r="B115" s="256">
        <v>1539</v>
      </c>
    </row>
    <row r="116" ht="27" customHeight="1" spans="1:2">
      <c r="A116" s="257" t="s">
        <v>606</v>
      </c>
      <c r="B116" s="258">
        <v>1204</v>
      </c>
    </row>
    <row r="117" ht="27" customHeight="1" spans="1:2">
      <c r="A117" s="257" t="s">
        <v>525</v>
      </c>
      <c r="B117" s="258">
        <v>752</v>
      </c>
    </row>
    <row r="118" ht="27" customHeight="1" spans="1:2">
      <c r="A118" s="257" t="s">
        <v>607</v>
      </c>
      <c r="B118" s="258">
        <v>130</v>
      </c>
    </row>
    <row r="119" ht="27" customHeight="1" spans="1:2">
      <c r="A119" s="257" t="s">
        <v>608</v>
      </c>
      <c r="B119" s="258">
        <v>93</v>
      </c>
    </row>
    <row r="120" ht="27" customHeight="1" spans="1:2">
      <c r="A120" s="257" t="s">
        <v>609</v>
      </c>
      <c r="B120" s="258">
        <v>10</v>
      </c>
    </row>
    <row r="121" ht="27" customHeight="1" spans="1:2">
      <c r="A121" s="257" t="s">
        <v>610</v>
      </c>
      <c r="B121" s="258">
        <v>219</v>
      </c>
    </row>
    <row r="122" ht="27" customHeight="1" spans="1:2">
      <c r="A122" s="257" t="s">
        <v>611</v>
      </c>
      <c r="B122" s="258">
        <v>21</v>
      </c>
    </row>
    <row r="123" ht="27" customHeight="1" spans="1:2">
      <c r="A123" s="257" t="s">
        <v>612</v>
      </c>
      <c r="B123" s="258">
        <v>21</v>
      </c>
    </row>
    <row r="124" ht="27" customHeight="1" spans="1:2">
      <c r="A124" s="257" t="s">
        <v>613</v>
      </c>
      <c r="B124" s="258">
        <v>78</v>
      </c>
    </row>
    <row r="125" ht="27" customHeight="1" spans="1:2">
      <c r="A125" s="257" t="s">
        <v>525</v>
      </c>
      <c r="B125" s="258">
        <v>37</v>
      </c>
    </row>
    <row r="126" ht="27" customHeight="1" spans="1:2">
      <c r="A126" s="257" t="s">
        <v>614</v>
      </c>
      <c r="B126" s="258">
        <v>37</v>
      </c>
    </row>
    <row r="127" ht="27" customHeight="1" spans="1:2">
      <c r="A127" s="257" t="s">
        <v>615</v>
      </c>
      <c r="B127" s="258">
        <v>4</v>
      </c>
    </row>
    <row r="128" ht="27" customHeight="1" spans="1:2">
      <c r="A128" s="257" t="s">
        <v>616</v>
      </c>
      <c r="B128" s="258">
        <v>236</v>
      </c>
    </row>
    <row r="129" ht="27" customHeight="1" spans="1:2">
      <c r="A129" s="257" t="s">
        <v>617</v>
      </c>
      <c r="B129" s="258">
        <v>236</v>
      </c>
    </row>
    <row r="130" ht="27" customHeight="1" spans="1:2">
      <c r="A130" s="255" t="s">
        <v>618</v>
      </c>
      <c r="B130" s="256">
        <v>15633</v>
      </c>
    </row>
    <row r="131" ht="27" customHeight="1" spans="1:2">
      <c r="A131" s="257" t="s">
        <v>619</v>
      </c>
      <c r="B131" s="258">
        <v>1158</v>
      </c>
    </row>
    <row r="132" ht="27" customHeight="1" spans="1:2">
      <c r="A132" s="257" t="s">
        <v>525</v>
      </c>
      <c r="B132" s="258">
        <v>741</v>
      </c>
    </row>
    <row r="133" ht="27" customHeight="1" spans="1:2">
      <c r="A133" s="257" t="s">
        <v>620</v>
      </c>
      <c r="B133" s="258">
        <v>180</v>
      </c>
    </row>
    <row r="134" ht="27" customHeight="1" spans="1:2">
      <c r="A134" s="257" t="s">
        <v>621</v>
      </c>
      <c r="B134" s="258">
        <v>237</v>
      </c>
    </row>
    <row r="135" ht="27" customHeight="1" spans="1:2">
      <c r="A135" s="257" t="s">
        <v>622</v>
      </c>
      <c r="B135" s="258">
        <v>2401</v>
      </c>
    </row>
    <row r="136" ht="27" customHeight="1" spans="1:2">
      <c r="A136" s="257" t="s">
        <v>525</v>
      </c>
      <c r="B136" s="258">
        <v>543</v>
      </c>
    </row>
    <row r="137" ht="27" customHeight="1" spans="1:2">
      <c r="A137" s="257" t="s">
        <v>535</v>
      </c>
      <c r="B137" s="258">
        <v>6</v>
      </c>
    </row>
    <row r="138" ht="27" customHeight="1" spans="1:2">
      <c r="A138" s="257" t="s">
        <v>623</v>
      </c>
      <c r="B138" s="258">
        <v>1206</v>
      </c>
    </row>
    <row r="139" ht="27" customHeight="1" spans="1:2">
      <c r="A139" s="257" t="s">
        <v>624</v>
      </c>
      <c r="B139" s="258">
        <v>20</v>
      </c>
    </row>
    <row r="140" ht="27" customHeight="1" spans="1:2">
      <c r="A140" s="257" t="s">
        <v>625</v>
      </c>
      <c r="B140" s="258">
        <v>493</v>
      </c>
    </row>
    <row r="141" ht="27" customHeight="1" spans="1:2">
      <c r="A141" s="257" t="s">
        <v>626</v>
      </c>
      <c r="B141" s="258">
        <v>134</v>
      </c>
    </row>
    <row r="142" ht="27" customHeight="1" spans="1:2">
      <c r="A142" s="257" t="s">
        <v>627</v>
      </c>
      <c r="B142" s="258">
        <v>2180</v>
      </c>
    </row>
    <row r="143" ht="27" customHeight="1" spans="1:2">
      <c r="A143" s="257" t="s">
        <v>628</v>
      </c>
      <c r="B143" s="258">
        <v>40</v>
      </c>
    </row>
    <row r="144" ht="27" customHeight="1" spans="1:2">
      <c r="A144" s="257" t="s">
        <v>629</v>
      </c>
      <c r="B144" s="258">
        <v>2140</v>
      </c>
    </row>
    <row r="145" ht="27" customHeight="1" spans="1:2">
      <c r="A145" s="257" t="s">
        <v>630</v>
      </c>
      <c r="B145" s="258">
        <v>954</v>
      </c>
    </row>
    <row r="146" ht="27" customHeight="1" spans="1:2">
      <c r="A146" s="257" t="s">
        <v>631</v>
      </c>
      <c r="B146" s="258">
        <v>471</v>
      </c>
    </row>
    <row r="147" ht="27" customHeight="1" spans="1:2">
      <c r="A147" s="257" t="s">
        <v>632</v>
      </c>
      <c r="B147" s="258">
        <v>483</v>
      </c>
    </row>
    <row r="148" ht="27" customHeight="1" spans="1:2">
      <c r="A148" s="257" t="s">
        <v>633</v>
      </c>
      <c r="B148" s="258">
        <v>268</v>
      </c>
    </row>
    <row r="149" ht="27" customHeight="1" spans="1:2">
      <c r="A149" s="257" t="s">
        <v>634</v>
      </c>
      <c r="B149" s="258">
        <v>268</v>
      </c>
    </row>
    <row r="150" ht="27" customHeight="1" spans="1:2">
      <c r="A150" s="257" t="s">
        <v>635</v>
      </c>
      <c r="B150" s="258">
        <v>57</v>
      </c>
    </row>
    <row r="151" ht="27" customHeight="1" spans="1:2">
      <c r="A151" s="257" t="s">
        <v>636</v>
      </c>
      <c r="B151" s="258">
        <v>19</v>
      </c>
    </row>
    <row r="152" ht="27" customHeight="1" spans="1:2">
      <c r="A152" s="257" t="s">
        <v>637</v>
      </c>
      <c r="B152" s="258">
        <v>38</v>
      </c>
    </row>
    <row r="153" ht="27" customHeight="1" spans="1:2">
      <c r="A153" s="257" t="s">
        <v>638</v>
      </c>
      <c r="B153" s="258">
        <v>123</v>
      </c>
    </row>
    <row r="154" ht="27" customHeight="1" spans="1:2">
      <c r="A154" s="257" t="s">
        <v>525</v>
      </c>
      <c r="B154" s="258">
        <v>99</v>
      </c>
    </row>
    <row r="155" ht="27" customHeight="1" spans="1:2">
      <c r="A155" s="257" t="s">
        <v>639</v>
      </c>
      <c r="B155" s="258">
        <v>1</v>
      </c>
    </row>
    <row r="156" ht="27" customHeight="1" spans="1:2">
      <c r="A156" s="257" t="s">
        <v>640</v>
      </c>
      <c r="B156" s="258">
        <v>23</v>
      </c>
    </row>
    <row r="157" ht="27" customHeight="1" spans="1:2">
      <c r="A157" s="257" t="s">
        <v>641</v>
      </c>
      <c r="B157" s="258">
        <v>3</v>
      </c>
    </row>
    <row r="158" ht="27" customHeight="1" spans="1:2">
      <c r="A158" s="257" t="s">
        <v>642</v>
      </c>
      <c r="B158" s="258">
        <v>3</v>
      </c>
    </row>
    <row r="159" ht="27" customHeight="1" spans="1:2">
      <c r="A159" s="257" t="s">
        <v>643</v>
      </c>
      <c r="B159" s="258">
        <v>5922</v>
      </c>
    </row>
    <row r="160" ht="27" customHeight="1" spans="1:2">
      <c r="A160" s="257" t="s">
        <v>644</v>
      </c>
      <c r="B160" s="258">
        <v>5145</v>
      </c>
    </row>
    <row r="161" ht="27" customHeight="1" spans="1:2">
      <c r="A161" s="257" t="s">
        <v>645</v>
      </c>
      <c r="B161" s="258">
        <v>777</v>
      </c>
    </row>
    <row r="162" ht="27" customHeight="1" spans="1:2">
      <c r="A162" s="257" t="s">
        <v>646</v>
      </c>
      <c r="B162" s="258">
        <v>105</v>
      </c>
    </row>
    <row r="163" ht="27" customHeight="1" spans="1:2">
      <c r="A163" s="257" t="s">
        <v>647</v>
      </c>
      <c r="B163" s="258">
        <v>100</v>
      </c>
    </row>
    <row r="164" ht="27" customHeight="1" spans="1:2">
      <c r="A164" s="257" t="s">
        <v>648</v>
      </c>
      <c r="B164" s="258">
        <v>5</v>
      </c>
    </row>
    <row r="165" ht="27" customHeight="1" spans="1:2">
      <c r="A165" s="257" t="s">
        <v>649</v>
      </c>
      <c r="B165" s="258">
        <v>266</v>
      </c>
    </row>
    <row r="166" ht="27" customHeight="1" spans="1:2">
      <c r="A166" s="257" t="s">
        <v>650</v>
      </c>
      <c r="B166" s="258">
        <v>266</v>
      </c>
    </row>
    <row r="167" ht="27" customHeight="1" spans="1:2">
      <c r="A167" s="257" t="s">
        <v>651</v>
      </c>
      <c r="B167" s="258">
        <v>1803</v>
      </c>
    </row>
    <row r="168" ht="27" customHeight="1" spans="1:2">
      <c r="A168" s="257" t="s">
        <v>652</v>
      </c>
      <c r="B168" s="258">
        <v>557</v>
      </c>
    </row>
    <row r="169" ht="27" customHeight="1" spans="1:2">
      <c r="A169" s="248" t="s">
        <v>653</v>
      </c>
      <c r="B169" s="259">
        <v>1246</v>
      </c>
    </row>
    <row r="170" ht="27" customHeight="1" spans="1:2">
      <c r="A170" s="248" t="s">
        <v>654</v>
      </c>
      <c r="B170" s="259">
        <v>178</v>
      </c>
    </row>
    <row r="171" ht="27" customHeight="1" spans="1:2">
      <c r="A171" s="248" t="s">
        <v>655</v>
      </c>
      <c r="B171" s="259">
        <v>103</v>
      </c>
    </row>
    <row r="172" ht="27" customHeight="1" spans="1:2">
      <c r="A172" s="248" t="s">
        <v>656</v>
      </c>
      <c r="B172" s="259">
        <v>103</v>
      </c>
    </row>
    <row r="173" ht="27" customHeight="1" spans="1:2">
      <c r="A173" s="248" t="s">
        <v>657</v>
      </c>
      <c r="B173" s="259">
        <v>75</v>
      </c>
    </row>
    <row r="174" ht="27" customHeight="1" spans="1:2">
      <c r="A174" s="248" t="s">
        <v>658</v>
      </c>
      <c r="B174" s="259">
        <v>75</v>
      </c>
    </row>
    <row r="175" ht="27" customHeight="1" spans="1:2">
      <c r="A175" s="257" t="s">
        <v>659</v>
      </c>
      <c r="B175" s="258">
        <v>216</v>
      </c>
    </row>
    <row r="176" ht="27" customHeight="1" spans="1:2">
      <c r="A176" s="257" t="s">
        <v>660</v>
      </c>
      <c r="B176" s="258">
        <v>216</v>
      </c>
    </row>
    <row r="177" ht="27" customHeight="1" spans="1:2">
      <c r="A177" s="255" t="s">
        <v>661</v>
      </c>
      <c r="B177" s="256">
        <v>8074</v>
      </c>
    </row>
    <row r="178" ht="27" customHeight="1" spans="1:2">
      <c r="A178" s="257" t="s">
        <v>662</v>
      </c>
      <c r="B178" s="258">
        <v>1256</v>
      </c>
    </row>
    <row r="179" ht="27" customHeight="1" spans="1:2">
      <c r="A179" s="257" t="s">
        <v>525</v>
      </c>
      <c r="B179" s="258">
        <v>285</v>
      </c>
    </row>
    <row r="180" ht="27" customHeight="1" spans="1:2">
      <c r="A180" s="257" t="s">
        <v>663</v>
      </c>
      <c r="B180" s="258">
        <v>701</v>
      </c>
    </row>
    <row r="181" ht="27" customHeight="1" spans="1:2">
      <c r="A181" s="257" t="s">
        <v>664</v>
      </c>
      <c r="B181" s="258">
        <v>270</v>
      </c>
    </row>
    <row r="182" ht="27" customHeight="1" spans="1:2">
      <c r="A182" s="257" t="s">
        <v>665</v>
      </c>
      <c r="B182" s="258">
        <v>1133</v>
      </c>
    </row>
    <row r="183" ht="27" customHeight="1" spans="1:2">
      <c r="A183" s="257" t="s">
        <v>666</v>
      </c>
      <c r="B183" s="258">
        <v>579</v>
      </c>
    </row>
    <row r="184" ht="27" customHeight="1" spans="1:2">
      <c r="A184" s="257" t="s">
        <v>667</v>
      </c>
      <c r="B184" s="258">
        <v>554</v>
      </c>
    </row>
    <row r="185" ht="27" customHeight="1" spans="1:2">
      <c r="A185" s="257" t="s">
        <v>668</v>
      </c>
      <c r="B185" s="258">
        <v>1587</v>
      </c>
    </row>
    <row r="186" ht="27" customHeight="1" spans="1:2">
      <c r="A186" s="257" t="s">
        <v>669</v>
      </c>
      <c r="B186" s="258">
        <v>1373</v>
      </c>
    </row>
    <row r="187" ht="27" customHeight="1" spans="1:2">
      <c r="A187" s="257" t="s">
        <v>670</v>
      </c>
      <c r="B187" s="258">
        <v>213</v>
      </c>
    </row>
    <row r="188" ht="27" customHeight="1" spans="1:2">
      <c r="A188" s="257" t="s">
        <v>671</v>
      </c>
      <c r="B188" s="258">
        <v>673</v>
      </c>
    </row>
    <row r="189" ht="27" customHeight="1" spans="1:2">
      <c r="A189" s="257" t="s">
        <v>672</v>
      </c>
      <c r="B189" s="258">
        <v>193</v>
      </c>
    </row>
    <row r="190" ht="27" customHeight="1" spans="1:2">
      <c r="A190" s="257" t="s">
        <v>673</v>
      </c>
      <c r="B190" s="258">
        <v>115</v>
      </c>
    </row>
    <row r="191" ht="27" customHeight="1" spans="1:2">
      <c r="A191" s="257" t="s">
        <v>674</v>
      </c>
      <c r="B191" s="258">
        <v>278</v>
      </c>
    </row>
    <row r="192" ht="27" customHeight="1" spans="1:2">
      <c r="A192" s="257" t="s">
        <v>675</v>
      </c>
      <c r="B192" s="258">
        <v>87</v>
      </c>
    </row>
    <row r="193" ht="27" customHeight="1" spans="1:2">
      <c r="A193" s="257" t="s">
        <v>676</v>
      </c>
      <c r="B193" s="258">
        <v>112</v>
      </c>
    </row>
    <row r="194" ht="27" customHeight="1" spans="1:2">
      <c r="A194" s="257" t="s">
        <v>677</v>
      </c>
      <c r="B194" s="258">
        <v>112</v>
      </c>
    </row>
    <row r="195" ht="27" customHeight="1" spans="1:2">
      <c r="A195" s="257" t="s">
        <v>678</v>
      </c>
      <c r="B195" s="258">
        <v>161</v>
      </c>
    </row>
    <row r="196" ht="27" customHeight="1" spans="1:2">
      <c r="A196" s="257" t="s">
        <v>679</v>
      </c>
      <c r="B196" s="258">
        <v>2</v>
      </c>
    </row>
    <row r="197" ht="27" customHeight="1" spans="1:2">
      <c r="A197" s="257" t="s">
        <v>680</v>
      </c>
      <c r="B197" s="258">
        <v>30</v>
      </c>
    </row>
    <row r="198" ht="27" customHeight="1" spans="1:2">
      <c r="A198" s="257" t="s">
        <v>681</v>
      </c>
      <c r="B198" s="258">
        <v>129</v>
      </c>
    </row>
    <row r="199" ht="27" customHeight="1" spans="1:2">
      <c r="A199" s="257" t="s">
        <v>682</v>
      </c>
      <c r="B199" s="258">
        <v>2320</v>
      </c>
    </row>
    <row r="200" ht="27" customHeight="1" spans="1:2">
      <c r="A200" s="248" t="s">
        <v>683</v>
      </c>
      <c r="B200" s="259">
        <v>2070</v>
      </c>
    </row>
    <row r="201" ht="27" customHeight="1" spans="1:2">
      <c r="A201" s="257" t="s">
        <v>684</v>
      </c>
      <c r="B201" s="258">
        <v>250</v>
      </c>
    </row>
    <row r="202" ht="27" customHeight="1" spans="1:2">
      <c r="A202" s="248" t="s">
        <v>685</v>
      </c>
      <c r="B202" s="259">
        <v>60</v>
      </c>
    </row>
    <row r="203" ht="27" customHeight="1" spans="1:2">
      <c r="A203" s="248" t="s">
        <v>686</v>
      </c>
      <c r="B203" s="259">
        <v>60</v>
      </c>
    </row>
    <row r="204" ht="27" customHeight="1" spans="1:2">
      <c r="A204" s="248" t="s">
        <v>687</v>
      </c>
      <c r="B204" s="259">
        <v>60</v>
      </c>
    </row>
    <row r="205" ht="27" customHeight="1" spans="1:2">
      <c r="A205" s="257" t="s">
        <v>688</v>
      </c>
      <c r="B205" s="258">
        <v>740</v>
      </c>
    </row>
    <row r="206" ht="27" customHeight="1" spans="1:2">
      <c r="A206" s="248" t="s">
        <v>689</v>
      </c>
      <c r="B206" s="259">
        <v>740</v>
      </c>
    </row>
    <row r="207" ht="27" customHeight="1" spans="1:2">
      <c r="A207" s="248" t="s">
        <v>690</v>
      </c>
      <c r="B207" s="259">
        <v>740</v>
      </c>
    </row>
    <row r="208" ht="27" customHeight="1" spans="1:2">
      <c r="A208" s="257" t="s">
        <v>691</v>
      </c>
      <c r="B208" s="258">
        <v>33</v>
      </c>
    </row>
    <row r="209" ht="27" customHeight="1" spans="1:2">
      <c r="A209" s="257" t="s">
        <v>692</v>
      </c>
      <c r="B209" s="258">
        <v>33</v>
      </c>
    </row>
    <row r="210" ht="27" customHeight="1" spans="1:2">
      <c r="A210" s="255" t="s">
        <v>693</v>
      </c>
      <c r="B210" s="256">
        <v>170</v>
      </c>
    </row>
    <row r="211" ht="27" customHeight="1" spans="1:2">
      <c r="A211" s="257" t="s">
        <v>694</v>
      </c>
      <c r="B211" s="258">
        <v>125</v>
      </c>
    </row>
    <row r="212" ht="27" customHeight="1" spans="1:2">
      <c r="A212" s="257" t="s">
        <v>525</v>
      </c>
      <c r="B212" s="258">
        <v>125</v>
      </c>
    </row>
    <row r="213" ht="27" customHeight="1" spans="1:2">
      <c r="A213" s="257" t="s">
        <v>695</v>
      </c>
      <c r="B213" s="258">
        <v>44</v>
      </c>
    </row>
    <row r="214" ht="27" customHeight="1" spans="1:2">
      <c r="A214" s="257" t="s">
        <v>696</v>
      </c>
      <c r="B214" s="258">
        <v>44</v>
      </c>
    </row>
    <row r="215" ht="27" customHeight="1" spans="1:2">
      <c r="A215" s="255" t="s">
        <v>697</v>
      </c>
      <c r="B215" s="256">
        <v>1801</v>
      </c>
    </row>
    <row r="216" ht="27" customHeight="1" spans="1:2">
      <c r="A216" s="257" t="s">
        <v>698</v>
      </c>
      <c r="B216" s="258">
        <v>632</v>
      </c>
    </row>
    <row r="217" ht="27" customHeight="1" spans="1:2">
      <c r="A217" s="257" t="s">
        <v>525</v>
      </c>
      <c r="B217" s="258">
        <v>256</v>
      </c>
    </row>
    <row r="218" ht="27" customHeight="1" spans="1:2">
      <c r="A218" s="257" t="s">
        <v>535</v>
      </c>
      <c r="B218" s="258">
        <v>0</v>
      </c>
    </row>
    <row r="219" ht="27" customHeight="1" spans="1:2">
      <c r="A219" s="257" t="s">
        <v>699</v>
      </c>
      <c r="B219" s="258">
        <v>204</v>
      </c>
    </row>
    <row r="220" ht="27" customHeight="1" spans="1:2">
      <c r="A220" s="257" t="s">
        <v>700</v>
      </c>
      <c r="B220" s="258">
        <v>80</v>
      </c>
    </row>
    <row r="221" ht="27" customHeight="1" spans="1:2">
      <c r="A221" s="257" t="s">
        <v>701</v>
      </c>
      <c r="B221" s="258">
        <v>92</v>
      </c>
    </row>
    <row r="222" ht="27" customHeight="1" spans="1:2">
      <c r="A222" s="257" t="s">
        <v>702</v>
      </c>
      <c r="B222" s="258">
        <v>51</v>
      </c>
    </row>
    <row r="223" ht="27" customHeight="1" spans="1:2">
      <c r="A223" s="257" t="s">
        <v>703</v>
      </c>
      <c r="B223" s="258">
        <v>51</v>
      </c>
    </row>
    <row r="224" ht="27" customHeight="1" spans="1:2">
      <c r="A224" s="257" t="s">
        <v>704</v>
      </c>
      <c r="B224" s="258">
        <v>10</v>
      </c>
    </row>
    <row r="225" ht="27" customHeight="1" spans="1:2">
      <c r="A225" s="257" t="s">
        <v>705</v>
      </c>
      <c r="B225" s="258">
        <v>10</v>
      </c>
    </row>
    <row r="226" ht="27" customHeight="1" spans="1:2">
      <c r="A226" s="257" t="s">
        <v>706</v>
      </c>
      <c r="B226" s="258">
        <v>978</v>
      </c>
    </row>
    <row r="227" ht="27" customHeight="1" spans="1:2">
      <c r="A227" s="257" t="s">
        <v>707</v>
      </c>
      <c r="B227" s="258">
        <v>978</v>
      </c>
    </row>
    <row r="228" ht="27" customHeight="1" spans="1:2">
      <c r="A228" s="257" t="s">
        <v>708</v>
      </c>
      <c r="B228" s="258">
        <v>130</v>
      </c>
    </row>
    <row r="229" ht="27" customHeight="1" spans="1:2">
      <c r="A229" s="257" t="s">
        <v>709</v>
      </c>
      <c r="B229" s="258">
        <v>130</v>
      </c>
    </row>
    <row r="230" ht="27" customHeight="1" spans="1:2">
      <c r="A230" s="255" t="s">
        <v>710</v>
      </c>
      <c r="B230" s="256">
        <v>4206</v>
      </c>
    </row>
    <row r="231" ht="27" customHeight="1" spans="1:2">
      <c r="A231" s="257" t="s">
        <v>711</v>
      </c>
      <c r="B231" s="258">
        <v>2088</v>
      </c>
    </row>
    <row r="232" ht="27" customHeight="1" spans="1:2">
      <c r="A232" s="257" t="s">
        <v>525</v>
      </c>
      <c r="B232" s="258">
        <v>468</v>
      </c>
    </row>
    <row r="233" ht="27" customHeight="1" spans="1:2">
      <c r="A233" s="257" t="s">
        <v>532</v>
      </c>
      <c r="B233" s="258">
        <v>1247</v>
      </c>
    </row>
    <row r="234" ht="27" customHeight="1" spans="1:2">
      <c r="A234" s="257" t="s">
        <v>712</v>
      </c>
      <c r="B234" s="258">
        <v>8</v>
      </c>
    </row>
    <row r="235" ht="27" customHeight="1" spans="1:2">
      <c r="A235" s="257" t="s">
        <v>713</v>
      </c>
      <c r="B235" s="258">
        <v>55</v>
      </c>
    </row>
    <row r="236" ht="27" customHeight="1" spans="1:2">
      <c r="A236" s="257" t="s">
        <v>714</v>
      </c>
      <c r="B236" s="258">
        <v>310</v>
      </c>
    </row>
    <row r="237" ht="27" customHeight="1" spans="1:2">
      <c r="A237" s="257" t="s">
        <v>715</v>
      </c>
      <c r="B237" s="258">
        <v>618</v>
      </c>
    </row>
    <row r="238" ht="27" customHeight="1" spans="1:2">
      <c r="A238" s="257" t="s">
        <v>525</v>
      </c>
      <c r="B238" s="258">
        <v>154</v>
      </c>
    </row>
    <row r="239" ht="27" customHeight="1" spans="1:2">
      <c r="A239" s="257" t="s">
        <v>716</v>
      </c>
      <c r="B239" s="258">
        <v>464</v>
      </c>
    </row>
    <row r="240" ht="27" customHeight="1" spans="1:2">
      <c r="A240" s="257" t="s">
        <v>717</v>
      </c>
      <c r="B240" s="258">
        <v>638</v>
      </c>
    </row>
    <row r="241" ht="27" customHeight="1" spans="1:2">
      <c r="A241" s="257" t="s">
        <v>525</v>
      </c>
      <c r="B241" s="258">
        <v>158</v>
      </c>
    </row>
    <row r="242" ht="27" customHeight="1" spans="1:2">
      <c r="A242" s="257" t="s">
        <v>663</v>
      </c>
      <c r="B242" s="258">
        <v>249</v>
      </c>
    </row>
    <row r="243" ht="27" customHeight="1" spans="1:2">
      <c r="A243" s="257" t="s">
        <v>718</v>
      </c>
      <c r="B243" s="258">
        <v>69</v>
      </c>
    </row>
    <row r="244" ht="27" customHeight="1" spans="1:2">
      <c r="A244" s="257" t="s">
        <v>719</v>
      </c>
      <c r="B244" s="258">
        <v>60</v>
      </c>
    </row>
    <row r="245" ht="27" customHeight="1" spans="1:2">
      <c r="A245" s="257" t="s">
        <v>720</v>
      </c>
      <c r="B245" s="258">
        <v>60</v>
      </c>
    </row>
    <row r="246" ht="27" customHeight="1" spans="1:2">
      <c r="A246" s="257" t="s">
        <v>721</v>
      </c>
      <c r="B246" s="258">
        <v>41</v>
      </c>
    </row>
    <row r="247" ht="27" customHeight="1" spans="1:2">
      <c r="A247" s="257" t="s">
        <v>722</v>
      </c>
      <c r="B247" s="258">
        <v>392</v>
      </c>
    </row>
    <row r="248" ht="27" customHeight="1" spans="1:2">
      <c r="A248" s="257" t="s">
        <v>525</v>
      </c>
      <c r="B248" s="258">
        <v>337</v>
      </c>
    </row>
    <row r="249" ht="27" customHeight="1" spans="1:2">
      <c r="A249" s="257" t="s">
        <v>723</v>
      </c>
      <c r="B249" s="258">
        <v>54</v>
      </c>
    </row>
    <row r="250" ht="27" customHeight="1" spans="1:2">
      <c r="A250" s="257" t="s">
        <v>724</v>
      </c>
      <c r="B250" s="258">
        <v>253</v>
      </c>
    </row>
    <row r="251" ht="27" customHeight="1" spans="1:2">
      <c r="A251" s="257" t="s">
        <v>725</v>
      </c>
      <c r="B251" s="258">
        <v>203</v>
      </c>
    </row>
    <row r="252" ht="27" customHeight="1" spans="1:2">
      <c r="A252" s="257" t="s">
        <v>726</v>
      </c>
      <c r="B252" s="258">
        <v>50</v>
      </c>
    </row>
    <row r="253" ht="27" customHeight="1" spans="1:2">
      <c r="A253" s="257" t="s">
        <v>727</v>
      </c>
      <c r="B253" s="258">
        <v>208</v>
      </c>
    </row>
    <row r="254" ht="27" customHeight="1" spans="1:2">
      <c r="A254" s="257" t="s">
        <v>728</v>
      </c>
      <c r="B254" s="258">
        <v>192</v>
      </c>
    </row>
    <row r="255" ht="27" customHeight="1" spans="1:2">
      <c r="A255" s="257" t="s">
        <v>729</v>
      </c>
      <c r="B255" s="258">
        <v>16</v>
      </c>
    </row>
    <row r="256" ht="27" customHeight="1" spans="1:2">
      <c r="A256" s="257" t="s">
        <v>730</v>
      </c>
      <c r="B256" s="258">
        <v>10</v>
      </c>
    </row>
    <row r="257" ht="27" customHeight="1" spans="1:2">
      <c r="A257" s="257" t="s">
        <v>731</v>
      </c>
      <c r="B257" s="258">
        <v>10</v>
      </c>
    </row>
    <row r="258" ht="27" customHeight="1" spans="1:2">
      <c r="A258" s="255" t="s">
        <v>732</v>
      </c>
      <c r="B258" s="256">
        <v>365</v>
      </c>
    </row>
    <row r="259" ht="27" customHeight="1" spans="1:2">
      <c r="A259" s="257" t="s">
        <v>733</v>
      </c>
      <c r="B259" s="258">
        <v>365</v>
      </c>
    </row>
    <row r="260" ht="27" customHeight="1" spans="1:2">
      <c r="A260" s="257" t="s">
        <v>525</v>
      </c>
      <c r="B260" s="258">
        <v>99</v>
      </c>
    </row>
    <row r="261" ht="27" customHeight="1" spans="1:2">
      <c r="A261" s="257" t="s">
        <v>734</v>
      </c>
      <c r="B261" s="258">
        <v>129</v>
      </c>
    </row>
    <row r="262" ht="27" customHeight="1" spans="1:2">
      <c r="A262" s="257" t="s">
        <v>735</v>
      </c>
      <c r="B262" s="258">
        <v>130</v>
      </c>
    </row>
    <row r="263" ht="27" customHeight="1" spans="1:2">
      <c r="A263" s="257" t="s">
        <v>736</v>
      </c>
      <c r="B263" s="258">
        <v>6</v>
      </c>
    </row>
    <row r="264" ht="27" customHeight="1" spans="1:2">
      <c r="A264" s="255" t="s">
        <v>737</v>
      </c>
      <c r="B264" s="256">
        <v>225</v>
      </c>
    </row>
    <row r="265" ht="27" customHeight="1" spans="1:2">
      <c r="A265" s="257" t="s">
        <v>738</v>
      </c>
      <c r="B265" s="258">
        <v>220</v>
      </c>
    </row>
    <row r="266" ht="27" customHeight="1" spans="1:2">
      <c r="A266" s="257" t="s">
        <v>525</v>
      </c>
      <c r="B266" s="258">
        <v>200</v>
      </c>
    </row>
    <row r="267" ht="27" customHeight="1" spans="1:2">
      <c r="A267" s="257" t="s">
        <v>739</v>
      </c>
      <c r="B267" s="258">
        <v>20</v>
      </c>
    </row>
    <row r="268" ht="27" customHeight="1" spans="1:2">
      <c r="A268" s="257" t="s">
        <v>740</v>
      </c>
      <c r="B268" s="258">
        <v>5</v>
      </c>
    </row>
    <row r="269" ht="27" customHeight="1" spans="1:2">
      <c r="A269" s="257" t="s">
        <v>741</v>
      </c>
      <c r="B269" s="258">
        <v>5</v>
      </c>
    </row>
    <row r="270" ht="27" customHeight="1" spans="1:2">
      <c r="A270" s="257" t="s">
        <v>742</v>
      </c>
      <c r="B270" s="258">
        <v>65</v>
      </c>
    </row>
    <row r="271" ht="27" customHeight="1" spans="1:2">
      <c r="A271" s="257" t="s">
        <v>743</v>
      </c>
      <c r="B271" s="258">
        <v>65</v>
      </c>
    </row>
    <row r="272" ht="27" customHeight="1" spans="1:2">
      <c r="A272" s="257" t="s">
        <v>525</v>
      </c>
      <c r="B272" s="258">
        <v>65</v>
      </c>
    </row>
    <row r="273" ht="27" customHeight="1" spans="1:2">
      <c r="A273" s="257" t="s">
        <v>744</v>
      </c>
      <c r="B273" s="258">
        <v>305</v>
      </c>
    </row>
    <row r="274" ht="27" customHeight="1" spans="1:2">
      <c r="A274" s="257" t="s">
        <v>745</v>
      </c>
      <c r="B274" s="258">
        <v>305</v>
      </c>
    </row>
    <row r="275" ht="27" customHeight="1" spans="1:2">
      <c r="A275" s="257" t="s">
        <v>525</v>
      </c>
      <c r="B275" s="258">
        <v>300</v>
      </c>
    </row>
    <row r="276" ht="27" customHeight="1" spans="1:2">
      <c r="A276" s="257" t="s">
        <v>746</v>
      </c>
      <c r="B276" s="258">
        <v>5</v>
      </c>
    </row>
    <row r="277" ht="27" customHeight="1" spans="1:2">
      <c r="A277" s="255" t="s">
        <v>747</v>
      </c>
      <c r="B277" s="256">
        <v>213</v>
      </c>
    </row>
    <row r="278" ht="27" customHeight="1" spans="1:2">
      <c r="A278" s="257" t="s">
        <v>748</v>
      </c>
      <c r="B278" s="258">
        <v>213</v>
      </c>
    </row>
    <row r="279" ht="27" customHeight="1" spans="1:2">
      <c r="A279" s="257" t="s">
        <v>749</v>
      </c>
      <c r="B279" s="258">
        <v>213</v>
      </c>
    </row>
    <row r="280" ht="27" customHeight="1" spans="1:2">
      <c r="A280" s="257" t="s">
        <v>750</v>
      </c>
      <c r="B280" s="258">
        <v>153</v>
      </c>
    </row>
    <row r="281" ht="27" customHeight="1" spans="1:2">
      <c r="A281" s="257" t="s">
        <v>751</v>
      </c>
      <c r="B281" s="258">
        <v>153</v>
      </c>
    </row>
    <row r="282" ht="27" customHeight="1" spans="1:2">
      <c r="A282" s="257" t="s">
        <v>525</v>
      </c>
      <c r="B282" s="258">
        <v>10</v>
      </c>
    </row>
    <row r="283" ht="27" customHeight="1" spans="1:2">
      <c r="A283" s="257" t="s">
        <v>535</v>
      </c>
      <c r="B283" s="258">
        <v>143</v>
      </c>
    </row>
    <row r="284" ht="27" customHeight="1" spans="1:2">
      <c r="A284" s="255" t="s">
        <v>752</v>
      </c>
      <c r="B284" s="256">
        <v>401</v>
      </c>
    </row>
    <row r="285" ht="27" customHeight="1" spans="1:2">
      <c r="A285" s="257" t="s">
        <v>753</v>
      </c>
      <c r="B285" s="258">
        <v>401</v>
      </c>
    </row>
    <row r="286" ht="27" customHeight="1" spans="1:2">
      <c r="A286" s="257" t="s">
        <v>754</v>
      </c>
      <c r="B286" s="258">
        <v>401</v>
      </c>
    </row>
    <row r="287" ht="27" customHeight="1" spans="1:2">
      <c r="A287" s="257" t="s">
        <v>755</v>
      </c>
      <c r="B287" s="258">
        <v>401</v>
      </c>
    </row>
    <row r="288" ht="27" customHeight="1" spans="1:2">
      <c r="A288" s="257" t="s">
        <v>756</v>
      </c>
      <c r="B288" s="258">
        <v>10</v>
      </c>
    </row>
    <row r="289" ht="27" customHeight="1" spans="1:2">
      <c r="A289" s="257" t="s">
        <v>757</v>
      </c>
      <c r="B289" s="258">
        <v>10</v>
      </c>
    </row>
    <row r="290" ht="27" customHeight="1" spans="1:2">
      <c r="A290" s="257" t="s">
        <v>757</v>
      </c>
      <c r="B290" s="258">
        <v>10</v>
      </c>
    </row>
    <row r="291" ht="27" customHeight="1" spans="1:2">
      <c r="A291" s="257" t="s">
        <v>758</v>
      </c>
      <c r="B291" s="258">
        <v>10</v>
      </c>
    </row>
  </sheetData>
  <mergeCells count="2">
    <mergeCell ref="A2:B2"/>
    <mergeCell ref="A3:B3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AO72"/>
  <sheetViews>
    <sheetView workbookViewId="0">
      <selection activeCell="E4" sqref="E4"/>
    </sheetView>
  </sheetViews>
  <sheetFormatPr defaultColWidth="9" defaultRowHeight="28.5" customHeight="1"/>
  <cols>
    <col min="1" max="1" width="9" style="235"/>
    <col min="2" max="2" width="36.75" style="235" customWidth="1"/>
    <col min="3" max="3" width="38.25" style="235" customWidth="1"/>
    <col min="4" max="4" width="8.75" style="235" customWidth="1"/>
    <col min="5" max="5" width="8.25" style="235" customWidth="1"/>
    <col min="6" max="6" width="7.75" style="235" customWidth="1"/>
    <col min="7" max="10" width="9" style="235"/>
    <col min="11" max="11" width="7.625" style="235" customWidth="1"/>
    <col min="12" max="12" width="7.75" style="235" customWidth="1"/>
    <col min="13" max="13" width="6.875" style="235" customWidth="1"/>
    <col min="14" max="14" width="7.5" style="235" customWidth="1"/>
    <col min="15" max="15" width="6.875" style="235" customWidth="1"/>
    <col min="16" max="16" width="7" style="235" customWidth="1"/>
    <col min="17" max="17" width="7.625" style="235" customWidth="1"/>
    <col min="18" max="16384" width="9" style="235"/>
  </cols>
  <sheetData>
    <row r="1" spans="1:1">
      <c r="A1" s="236" t="s">
        <v>759</v>
      </c>
    </row>
    <row r="2" ht="64.5" customHeight="1" spans="1:30">
      <c r="A2" s="135" t="s">
        <v>760</v>
      </c>
      <c r="B2" s="136"/>
      <c r="C2" s="136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</row>
    <row r="3" ht="27" customHeight="1" spans="1:41">
      <c r="A3" s="238" t="s">
        <v>761</v>
      </c>
      <c r="B3" s="238"/>
      <c r="C3" s="238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O3" s="235" t="s">
        <v>50</v>
      </c>
    </row>
    <row r="4" ht="38.25" customHeight="1" spans="1:3">
      <c r="A4" s="240" t="s">
        <v>762</v>
      </c>
      <c r="B4" s="241" t="s">
        <v>763</v>
      </c>
      <c r="C4" s="242" t="s">
        <v>764</v>
      </c>
    </row>
    <row r="5" ht="14.25" spans="1:3">
      <c r="A5" s="241"/>
      <c r="B5" s="241" t="s">
        <v>443</v>
      </c>
      <c r="C5" s="243">
        <f>C6+C16+C43+C58+C60+C62+C65</f>
        <v>87338</v>
      </c>
    </row>
    <row r="6" s="234" customFormat="1" customHeight="1" spans="1:3">
      <c r="A6" s="244" t="s">
        <v>765</v>
      </c>
      <c r="B6" s="245" t="s">
        <v>444</v>
      </c>
      <c r="C6" s="246">
        <v>49497</v>
      </c>
    </row>
    <row r="7" ht="14.25" spans="1:3">
      <c r="A7" s="247" t="s">
        <v>766</v>
      </c>
      <c r="B7" s="248" t="s">
        <v>445</v>
      </c>
      <c r="C7" s="249">
        <v>23254</v>
      </c>
    </row>
    <row r="8" ht="14.25" spans="1:3">
      <c r="A8" s="247" t="s">
        <v>767</v>
      </c>
      <c r="B8" s="248" t="s">
        <v>446</v>
      </c>
      <c r="C8" s="249">
        <v>8131</v>
      </c>
    </row>
    <row r="9" ht="14.25" spans="1:3">
      <c r="A9" s="247" t="s">
        <v>768</v>
      </c>
      <c r="B9" s="248" t="s">
        <v>447</v>
      </c>
      <c r="C9" s="249">
        <v>1708</v>
      </c>
    </row>
    <row r="10" ht="14.25" spans="1:3">
      <c r="A10" s="247" t="s">
        <v>769</v>
      </c>
      <c r="B10" s="248" t="s">
        <v>448</v>
      </c>
      <c r="C10" s="249">
        <v>392</v>
      </c>
    </row>
    <row r="11" ht="14.25" spans="1:3">
      <c r="A11" s="247" t="s">
        <v>770</v>
      </c>
      <c r="B11" s="248" t="s">
        <v>449</v>
      </c>
      <c r="C11" s="249">
        <v>64</v>
      </c>
    </row>
    <row r="12" ht="14.25" spans="1:3">
      <c r="A12" s="247" t="s">
        <v>771</v>
      </c>
      <c r="B12" s="248" t="s">
        <v>450</v>
      </c>
      <c r="C12" s="249">
        <v>6529</v>
      </c>
    </row>
    <row r="13" ht="14.25" spans="1:3">
      <c r="A13" s="247" t="s">
        <v>772</v>
      </c>
      <c r="B13" s="248" t="s">
        <v>451</v>
      </c>
      <c r="C13" s="249">
        <v>5793</v>
      </c>
    </row>
    <row r="14" ht="14.25" spans="1:3">
      <c r="A14" s="247" t="s">
        <v>773</v>
      </c>
      <c r="B14" s="248" t="s">
        <v>452</v>
      </c>
      <c r="C14" s="249">
        <v>2192</v>
      </c>
    </row>
    <row r="15" ht="14.25" spans="1:3">
      <c r="A15" s="247" t="s">
        <v>774</v>
      </c>
      <c r="B15" s="248" t="s">
        <v>453</v>
      </c>
      <c r="C15" s="249">
        <v>1434</v>
      </c>
    </row>
    <row r="16" s="234" customFormat="1" customHeight="1" spans="1:3">
      <c r="A16" s="244" t="s">
        <v>775</v>
      </c>
      <c r="B16" s="245" t="s">
        <v>454</v>
      </c>
      <c r="C16" s="246">
        <v>13410</v>
      </c>
    </row>
    <row r="17" ht="14.25" spans="1:3">
      <c r="A17" s="247" t="s">
        <v>776</v>
      </c>
      <c r="B17" s="248" t="s">
        <v>455</v>
      </c>
      <c r="C17" s="249">
        <v>2066</v>
      </c>
    </row>
    <row r="18" ht="14.25" spans="1:3">
      <c r="A18" s="247" t="s">
        <v>777</v>
      </c>
      <c r="B18" s="248" t="s">
        <v>456</v>
      </c>
      <c r="C18" s="249">
        <v>1019</v>
      </c>
    </row>
    <row r="19" ht="14.25" spans="1:3">
      <c r="A19" s="247" t="s">
        <v>778</v>
      </c>
      <c r="B19" s="248" t="s">
        <v>457</v>
      </c>
      <c r="C19" s="249">
        <v>45</v>
      </c>
    </row>
    <row r="20" ht="14.25" spans="1:3">
      <c r="A20" s="247" t="s">
        <v>779</v>
      </c>
      <c r="B20" s="248" t="s">
        <v>458</v>
      </c>
      <c r="C20" s="249">
        <v>25</v>
      </c>
    </row>
    <row r="21" ht="14.25" spans="1:3">
      <c r="A21" s="247" t="s">
        <v>780</v>
      </c>
      <c r="B21" s="248" t="s">
        <v>459</v>
      </c>
      <c r="C21" s="249">
        <v>133</v>
      </c>
    </row>
    <row r="22" ht="14.25" spans="1:3">
      <c r="A22" s="247" t="s">
        <v>781</v>
      </c>
      <c r="B22" s="248" t="s">
        <v>460</v>
      </c>
      <c r="C22" s="249">
        <v>470</v>
      </c>
    </row>
    <row r="23" ht="14.25" spans="1:3">
      <c r="A23" s="247" t="s">
        <v>782</v>
      </c>
      <c r="B23" s="248" t="s">
        <v>461</v>
      </c>
      <c r="C23" s="249">
        <v>193</v>
      </c>
    </row>
    <row r="24" ht="14.25" spans="1:3">
      <c r="A24" s="247" t="s">
        <v>783</v>
      </c>
      <c r="B24" s="248" t="s">
        <v>462</v>
      </c>
      <c r="C24" s="249">
        <v>529</v>
      </c>
    </row>
    <row r="25" ht="14.25" spans="1:3">
      <c r="A25" s="247" t="s">
        <v>784</v>
      </c>
      <c r="B25" s="248" t="s">
        <v>463</v>
      </c>
      <c r="C25" s="249">
        <v>71</v>
      </c>
    </row>
    <row r="26" ht="14.25" spans="1:3">
      <c r="A26" s="247" t="s">
        <v>785</v>
      </c>
      <c r="B26" s="248" t="s">
        <v>464</v>
      </c>
      <c r="C26" s="249">
        <v>514</v>
      </c>
    </row>
    <row r="27" ht="14.25" spans="1:3">
      <c r="A27" s="247" t="s">
        <v>786</v>
      </c>
      <c r="B27" s="248" t="s">
        <v>465</v>
      </c>
      <c r="C27" s="249">
        <v>8</v>
      </c>
    </row>
    <row r="28" ht="14.25" spans="1:3">
      <c r="A28" s="247" t="s">
        <v>787</v>
      </c>
      <c r="B28" s="248" t="s">
        <v>466</v>
      </c>
      <c r="C28" s="249">
        <v>2329</v>
      </c>
    </row>
    <row r="29" ht="14.25" spans="1:3">
      <c r="A29" s="247" t="s">
        <v>788</v>
      </c>
      <c r="B29" s="248" t="s">
        <v>467</v>
      </c>
      <c r="C29" s="249">
        <v>169</v>
      </c>
    </row>
    <row r="30" ht="14.25" spans="1:3">
      <c r="A30" s="247" t="s">
        <v>789</v>
      </c>
      <c r="B30" s="248" t="s">
        <v>468</v>
      </c>
      <c r="C30" s="249">
        <v>180</v>
      </c>
    </row>
    <row r="31" ht="14.25" spans="1:3">
      <c r="A31" s="247" t="s">
        <v>790</v>
      </c>
      <c r="B31" s="248" t="s">
        <v>469</v>
      </c>
      <c r="C31" s="249">
        <v>185</v>
      </c>
    </row>
    <row r="32" ht="14.25" spans="1:3">
      <c r="A32" s="247" t="s">
        <v>791</v>
      </c>
      <c r="B32" s="248" t="s">
        <v>470</v>
      </c>
      <c r="C32" s="249">
        <v>59</v>
      </c>
    </row>
    <row r="33" ht="14.25" spans="1:3">
      <c r="A33" s="247" t="s">
        <v>792</v>
      </c>
      <c r="B33" s="248" t="s">
        <v>471</v>
      </c>
      <c r="C33" s="249">
        <v>600</v>
      </c>
    </row>
    <row r="34" ht="14.25" spans="1:3">
      <c r="A34" s="247" t="s">
        <v>793</v>
      </c>
      <c r="B34" s="248" t="s">
        <v>472</v>
      </c>
      <c r="C34" s="249">
        <v>33</v>
      </c>
    </row>
    <row r="35" ht="14.25" spans="1:3">
      <c r="A35" s="247" t="s">
        <v>794</v>
      </c>
      <c r="B35" s="248" t="s">
        <v>473</v>
      </c>
      <c r="C35" s="249">
        <v>80</v>
      </c>
    </row>
    <row r="36" ht="14.25" spans="1:3">
      <c r="A36" s="247" t="s">
        <v>795</v>
      </c>
      <c r="B36" s="248" t="s">
        <v>474</v>
      </c>
      <c r="C36" s="249">
        <v>1492</v>
      </c>
    </row>
    <row r="37" ht="14.25" spans="1:3">
      <c r="A37" s="247" t="s">
        <v>796</v>
      </c>
      <c r="B37" s="248" t="s">
        <v>475</v>
      </c>
      <c r="C37" s="249">
        <v>744</v>
      </c>
    </row>
    <row r="38" ht="14.25" spans="1:3">
      <c r="A38" s="247" t="s">
        <v>797</v>
      </c>
      <c r="B38" s="248" t="s">
        <v>476</v>
      </c>
      <c r="C38" s="249">
        <v>251</v>
      </c>
    </row>
    <row r="39" ht="14.25" spans="1:3">
      <c r="A39" s="247" t="s">
        <v>798</v>
      </c>
      <c r="B39" s="248" t="s">
        <v>477</v>
      </c>
      <c r="C39" s="249">
        <v>122</v>
      </c>
    </row>
    <row r="40" ht="14.25" spans="1:3">
      <c r="A40" s="247" t="s">
        <v>799</v>
      </c>
      <c r="B40" s="248" t="s">
        <v>478</v>
      </c>
      <c r="C40" s="249">
        <v>223</v>
      </c>
    </row>
    <row r="41" ht="14.25" spans="1:3">
      <c r="A41" s="247" t="s">
        <v>800</v>
      </c>
      <c r="B41" s="248" t="s">
        <v>479</v>
      </c>
      <c r="C41" s="249">
        <v>534</v>
      </c>
    </row>
    <row r="42" ht="14.25" spans="1:3">
      <c r="A42" s="247" t="s">
        <v>801</v>
      </c>
      <c r="B42" s="248" t="s">
        <v>480</v>
      </c>
      <c r="C42" s="249">
        <v>1335</v>
      </c>
    </row>
    <row r="43" s="234" customFormat="1" customHeight="1" spans="1:3">
      <c r="A43" s="244" t="s">
        <v>802</v>
      </c>
      <c r="B43" s="245" t="s">
        <v>481</v>
      </c>
      <c r="C43" s="246">
        <v>23251</v>
      </c>
    </row>
    <row r="44" ht="14.25" spans="1:3">
      <c r="A44" s="247" t="s">
        <v>803</v>
      </c>
      <c r="B44" s="248" t="s">
        <v>482</v>
      </c>
      <c r="C44" s="249">
        <v>65</v>
      </c>
    </row>
    <row r="45" ht="14.25" spans="1:3">
      <c r="A45" s="247" t="s">
        <v>804</v>
      </c>
      <c r="B45" s="248" t="s">
        <v>483</v>
      </c>
      <c r="C45" s="249">
        <v>36</v>
      </c>
    </row>
    <row r="46" ht="14.25" spans="1:3">
      <c r="A46" s="247" t="s">
        <v>805</v>
      </c>
      <c r="B46" s="248" t="s">
        <v>484</v>
      </c>
      <c r="C46" s="249">
        <v>1456</v>
      </c>
    </row>
    <row r="47" ht="14.25" spans="1:3">
      <c r="A47" s="247" t="s">
        <v>806</v>
      </c>
      <c r="B47" s="248" t="s">
        <v>485</v>
      </c>
      <c r="C47" s="249">
        <v>2343</v>
      </c>
    </row>
    <row r="48" ht="14.25" spans="1:3">
      <c r="A48" s="247" t="s">
        <v>807</v>
      </c>
      <c r="B48" s="248" t="s">
        <v>486</v>
      </c>
      <c r="C48" s="249">
        <v>6485</v>
      </c>
    </row>
    <row r="49" ht="14.25" spans="1:3">
      <c r="A49" s="247" t="s">
        <v>808</v>
      </c>
      <c r="B49" s="248" t="s">
        <v>487</v>
      </c>
      <c r="C49" s="249">
        <v>3239</v>
      </c>
    </row>
    <row r="50" ht="14.25" spans="1:3">
      <c r="A50" s="247" t="s">
        <v>809</v>
      </c>
      <c r="B50" s="248" t="s">
        <v>488</v>
      </c>
      <c r="C50" s="249">
        <v>350</v>
      </c>
    </row>
    <row r="51" ht="14.25" spans="1:3">
      <c r="A51" s="247" t="s">
        <v>810</v>
      </c>
      <c r="B51" s="248" t="s">
        <v>489</v>
      </c>
      <c r="C51" s="249">
        <v>313</v>
      </c>
    </row>
    <row r="52" ht="14.25" spans="1:3">
      <c r="A52" s="247" t="s">
        <v>811</v>
      </c>
      <c r="B52" s="248" t="s">
        <v>490</v>
      </c>
      <c r="C52" s="249">
        <v>2759</v>
      </c>
    </row>
    <row r="53" ht="14.25" spans="1:3">
      <c r="A53" s="247" t="s">
        <v>812</v>
      </c>
      <c r="B53" s="248" t="s">
        <v>491</v>
      </c>
      <c r="C53" s="249">
        <v>2471</v>
      </c>
    </row>
    <row r="54" ht="14.25" spans="1:3">
      <c r="A54" s="247" t="s">
        <v>813</v>
      </c>
      <c r="B54" s="248" t="s">
        <v>492</v>
      </c>
      <c r="C54" s="249">
        <v>347</v>
      </c>
    </row>
    <row r="55" ht="14.25" spans="1:3">
      <c r="A55" s="247" t="s">
        <v>814</v>
      </c>
      <c r="B55" s="248" t="s">
        <v>493</v>
      </c>
      <c r="C55" s="249">
        <v>355</v>
      </c>
    </row>
    <row r="56" ht="14.25" spans="1:3">
      <c r="A56" s="247" t="s">
        <v>815</v>
      </c>
      <c r="B56" s="248" t="s">
        <v>494</v>
      </c>
      <c r="C56" s="249">
        <v>4</v>
      </c>
    </row>
    <row r="57" ht="14.25" spans="1:3">
      <c r="A57" s="247" t="s">
        <v>816</v>
      </c>
      <c r="B57" s="248" t="s">
        <v>495</v>
      </c>
      <c r="C57" s="249">
        <v>3030</v>
      </c>
    </row>
    <row r="58" s="234" customFormat="1" customHeight="1" spans="1:3">
      <c r="A58" s="244" t="s">
        <v>817</v>
      </c>
      <c r="B58" s="245" t="s">
        <v>496</v>
      </c>
      <c r="C58" s="246">
        <v>5</v>
      </c>
    </row>
    <row r="59" ht="14.25" spans="1:3">
      <c r="A59" s="247" t="s">
        <v>818</v>
      </c>
      <c r="B59" s="248" t="s">
        <v>498</v>
      </c>
      <c r="C59" s="249">
        <v>5</v>
      </c>
    </row>
    <row r="60" s="234" customFormat="1" customHeight="1" spans="1:3">
      <c r="A60" s="244" t="s">
        <v>819</v>
      </c>
      <c r="B60" s="245" t="s">
        <v>501</v>
      </c>
      <c r="C60" s="246">
        <v>401</v>
      </c>
    </row>
    <row r="61" ht="14.25" spans="1:3">
      <c r="A61" s="247" t="s">
        <v>820</v>
      </c>
      <c r="B61" s="248" t="s">
        <v>502</v>
      </c>
      <c r="C61" s="249">
        <v>401</v>
      </c>
    </row>
    <row r="62" s="234" customFormat="1" customHeight="1" spans="1:3">
      <c r="A62" s="244" t="s">
        <v>821</v>
      </c>
      <c r="B62" s="245" t="s">
        <v>504</v>
      </c>
      <c r="C62" s="246">
        <v>2</v>
      </c>
    </row>
    <row r="63" ht="14.25" spans="1:3">
      <c r="A63" s="247" t="s">
        <v>822</v>
      </c>
      <c r="B63" s="248" t="s">
        <v>505</v>
      </c>
      <c r="C63" s="249">
        <v>1</v>
      </c>
    </row>
    <row r="64" ht="14.25" spans="1:3">
      <c r="A64" s="247" t="s">
        <v>823</v>
      </c>
      <c r="B64" s="248" t="s">
        <v>506</v>
      </c>
      <c r="C64" s="249">
        <v>1</v>
      </c>
    </row>
    <row r="65" s="234" customFormat="1" customHeight="1" spans="1:3">
      <c r="A65" s="244" t="s">
        <v>824</v>
      </c>
      <c r="B65" s="245" t="s">
        <v>510</v>
      </c>
      <c r="C65" s="246">
        <v>772</v>
      </c>
    </row>
    <row r="66" ht="14.25" spans="1:3">
      <c r="A66" s="247" t="s">
        <v>825</v>
      </c>
      <c r="B66" s="248" t="s">
        <v>505</v>
      </c>
      <c r="C66" s="249">
        <v>126</v>
      </c>
    </row>
    <row r="67" ht="14.25" spans="1:3">
      <c r="A67" s="247" t="s">
        <v>826</v>
      </c>
      <c r="B67" s="248" t="s">
        <v>506</v>
      </c>
      <c r="C67" s="249">
        <v>317</v>
      </c>
    </row>
    <row r="68" ht="14.25" spans="1:3">
      <c r="A68" s="247" t="s">
        <v>827</v>
      </c>
      <c r="B68" s="248" t="s">
        <v>511</v>
      </c>
      <c r="C68" s="249">
        <v>300</v>
      </c>
    </row>
    <row r="69" ht="14.25" spans="1:3">
      <c r="A69" s="247" t="s">
        <v>828</v>
      </c>
      <c r="B69" s="248" t="s">
        <v>507</v>
      </c>
      <c r="C69" s="249">
        <v>3</v>
      </c>
    </row>
    <row r="70" ht="14.25" spans="1:3">
      <c r="A70" s="247" t="s">
        <v>829</v>
      </c>
      <c r="B70" s="248" t="s">
        <v>508</v>
      </c>
      <c r="C70" s="249">
        <v>12</v>
      </c>
    </row>
    <row r="71" ht="14.25" spans="1:3">
      <c r="A71" s="247" t="s">
        <v>830</v>
      </c>
      <c r="B71" s="248" t="s">
        <v>516</v>
      </c>
      <c r="C71" s="249">
        <v>9</v>
      </c>
    </row>
    <row r="72" ht="14.25" spans="1:3">
      <c r="A72" s="247" t="s">
        <v>831</v>
      </c>
      <c r="B72" s="248" t="s">
        <v>517</v>
      </c>
      <c r="C72" s="249">
        <v>5</v>
      </c>
    </row>
  </sheetData>
  <mergeCells count="2">
    <mergeCell ref="A2:C2"/>
    <mergeCell ref="A3:C3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Q32"/>
  <sheetViews>
    <sheetView workbookViewId="0">
      <selection activeCell="A2" sqref="A2:D2"/>
    </sheetView>
  </sheetViews>
  <sheetFormatPr defaultColWidth="9" defaultRowHeight="14.25"/>
  <cols>
    <col min="1" max="1" width="29.5" style="225" customWidth="1"/>
    <col min="2" max="2" width="16.125" style="225" customWidth="1"/>
    <col min="3" max="3" width="16.25" style="225" customWidth="1"/>
    <col min="4" max="4" width="19.75" style="225" customWidth="1"/>
    <col min="5" max="16384" width="9" style="225"/>
  </cols>
  <sheetData>
    <row r="1" ht="22.5" customHeight="1" spans="1:1">
      <c r="A1" s="197" t="s">
        <v>832</v>
      </c>
    </row>
    <row r="2" ht="24.75" customHeight="1" spans="1:6">
      <c r="A2" s="226" t="s">
        <v>833</v>
      </c>
      <c r="B2" s="59"/>
      <c r="C2" s="59"/>
      <c r="D2" s="59"/>
      <c r="E2" s="227"/>
      <c r="F2" s="227"/>
    </row>
    <row r="3" s="9" customFormat="1" customHeight="1" spans="3:9">
      <c r="C3" s="66" t="s">
        <v>50</v>
      </c>
      <c r="D3" s="228"/>
      <c r="F3" s="39"/>
      <c r="I3" s="228"/>
    </row>
    <row r="4" s="223" customFormat="1" ht="34.5" customHeight="1" spans="1:4">
      <c r="A4" s="86" t="s">
        <v>834</v>
      </c>
      <c r="B4" s="58" t="s">
        <v>835</v>
      </c>
      <c r="C4" s="58" t="s">
        <v>836</v>
      </c>
      <c r="D4" s="57" t="s">
        <v>837</v>
      </c>
    </row>
    <row r="5" s="224" customFormat="1" ht="21.75" customHeight="1" spans="1:4">
      <c r="A5" s="63" t="s">
        <v>838</v>
      </c>
      <c r="B5" s="148">
        <f>SUM(B6:B8)</f>
        <v>2974</v>
      </c>
      <c r="C5" s="148">
        <f>SUM(C6:C8)</f>
        <v>5000</v>
      </c>
      <c r="D5" s="229">
        <f t="shared" ref="D5:D9" si="0">(C5-B5)/B5*100%</f>
        <v>0.68123739071957</v>
      </c>
    </row>
    <row r="6" s="224" customFormat="1" ht="21" customHeight="1" spans="1:4">
      <c r="A6" s="116" t="s">
        <v>839</v>
      </c>
      <c r="B6" s="116">
        <v>2910</v>
      </c>
      <c r="C6" s="116">
        <v>4898</v>
      </c>
      <c r="D6" s="230">
        <f t="shared" si="0"/>
        <v>0.683161512027491</v>
      </c>
    </row>
    <row r="7" s="224" customFormat="1" ht="21" customHeight="1" spans="1:4">
      <c r="A7" s="116" t="s">
        <v>840</v>
      </c>
      <c r="B7" s="117"/>
      <c r="C7" s="116">
        <v>2</v>
      </c>
      <c r="D7" s="231"/>
    </row>
    <row r="8" s="224" customFormat="1" ht="21" customHeight="1" spans="1:4">
      <c r="A8" s="116" t="s">
        <v>841</v>
      </c>
      <c r="B8" s="116">
        <v>64</v>
      </c>
      <c r="C8" s="116">
        <v>100</v>
      </c>
      <c r="D8" s="230">
        <f>(C8-B8)/B8*100%</f>
        <v>0.5625</v>
      </c>
    </row>
    <row r="9" s="224" customFormat="1" ht="21" customHeight="1" spans="1:4">
      <c r="A9" s="63" t="s">
        <v>842</v>
      </c>
      <c r="B9" s="148">
        <f>SUM(B10:B22)</f>
        <v>8052</v>
      </c>
      <c r="C9" s="148">
        <v>6080</v>
      </c>
      <c r="D9" s="229">
        <f>(C9-B9)/B9*100%</f>
        <v>-0.244908097367114</v>
      </c>
    </row>
    <row r="10" s="224" customFormat="1" ht="21" customHeight="1" spans="1:4">
      <c r="A10" s="116" t="s">
        <v>843</v>
      </c>
      <c r="B10" s="147">
        <v>6</v>
      </c>
      <c r="C10" s="154"/>
      <c r="D10" s="231"/>
    </row>
    <row r="11" s="224" customFormat="1" ht="21" customHeight="1" spans="1:4">
      <c r="A11" s="116" t="s">
        <v>844</v>
      </c>
      <c r="B11" s="116">
        <v>251</v>
      </c>
      <c r="C11" s="147">
        <v>460</v>
      </c>
      <c r="D11" s="230">
        <f t="shared" ref="D11:D21" si="1">(C11-B11)/B11*100%</f>
        <v>0.832669322709163</v>
      </c>
    </row>
    <row r="12" s="224" customFormat="1" ht="21" customHeight="1" spans="1:4">
      <c r="A12" s="116" t="s">
        <v>845</v>
      </c>
      <c r="B12" s="116">
        <v>476</v>
      </c>
      <c r="C12" s="147">
        <v>649</v>
      </c>
      <c r="D12" s="230">
        <f t="shared" si="1"/>
        <v>0.36344537815126</v>
      </c>
    </row>
    <row r="13" s="224" customFormat="1" ht="21" customHeight="1" spans="1:4">
      <c r="A13" s="116" t="s">
        <v>846</v>
      </c>
      <c r="B13" s="116">
        <v>1124</v>
      </c>
      <c r="C13" s="147">
        <v>1216</v>
      </c>
      <c r="D13" s="230">
        <f t="shared" si="1"/>
        <v>0.0818505338078292</v>
      </c>
    </row>
    <row r="14" s="224" customFormat="1" ht="21" customHeight="1" spans="1:4">
      <c r="A14" s="116" t="s">
        <v>847</v>
      </c>
      <c r="B14" s="116">
        <v>111</v>
      </c>
      <c r="C14" s="147">
        <v>271</v>
      </c>
      <c r="D14" s="230">
        <f t="shared" si="1"/>
        <v>1.44144144144144</v>
      </c>
    </row>
    <row r="15" s="224" customFormat="1" ht="21" customHeight="1" spans="1:4">
      <c r="A15" s="116" t="s">
        <v>848</v>
      </c>
      <c r="B15" s="116">
        <v>191</v>
      </c>
      <c r="C15" s="147">
        <v>312</v>
      </c>
      <c r="D15" s="230">
        <f t="shared" si="1"/>
        <v>0.633507853403141</v>
      </c>
    </row>
    <row r="16" s="224" customFormat="1" ht="21" customHeight="1" spans="1:4">
      <c r="A16" s="116" t="s">
        <v>849</v>
      </c>
      <c r="B16" s="116">
        <v>63</v>
      </c>
      <c r="C16" s="147">
        <v>150</v>
      </c>
      <c r="D16" s="230">
        <f t="shared" si="1"/>
        <v>1.38095238095238</v>
      </c>
    </row>
    <row r="17" s="224" customFormat="1" ht="21" customHeight="1" spans="1:4">
      <c r="A17" s="116" t="s">
        <v>850</v>
      </c>
      <c r="B17" s="116">
        <v>350</v>
      </c>
      <c r="C17" s="147">
        <v>575</v>
      </c>
      <c r="D17" s="230">
        <f t="shared" si="1"/>
        <v>0.642857142857143</v>
      </c>
    </row>
    <row r="18" s="224" customFormat="1" ht="21" customHeight="1" spans="1:4">
      <c r="A18" s="116" t="s">
        <v>851</v>
      </c>
      <c r="B18" s="116">
        <v>49</v>
      </c>
      <c r="C18" s="147">
        <v>313</v>
      </c>
      <c r="D18" s="230">
        <f t="shared" si="1"/>
        <v>5.38775510204082</v>
      </c>
    </row>
    <row r="19" s="224" customFormat="1" ht="21" customHeight="1" spans="1:4">
      <c r="A19" s="116" t="s">
        <v>852</v>
      </c>
      <c r="B19" s="116">
        <v>53</v>
      </c>
      <c r="C19" s="147">
        <v>195</v>
      </c>
      <c r="D19" s="230">
        <f t="shared" si="1"/>
        <v>2.67924528301887</v>
      </c>
    </row>
    <row r="20" s="224" customFormat="1" ht="21" customHeight="1" spans="1:4">
      <c r="A20" s="116" t="s">
        <v>853</v>
      </c>
      <c r="B20" s="116">
        <v>3</v>
      </c>
      <c r="C20" s="147">
        <v>304</v>
      </c>
      <c r="D20" s="230">
        <f t="shared" si="1"/>
        <v>100.333333333333</v>
      </c>
    </row>
    <row r="21" s="224" customFormat="1" ht="20.25" customHeight="1" spans="1:4">
      <c r="A21" s="116" t="s">
        <v>854</v>
      </c>
      <c r="B21" s="116">
        <v>5375</v>
      </c>
      <c r="C21" s="147">
        <v>1615</v>
      </c>
      <c r="D21" s="230">
        <f t="shared" si="1"/>
        <v>-0.69953488372093</v>
      </c>
    </row>
    <row r="22" s="224" customFormat="1" ht="20.25" customHeight="1" spans="1:4">
      <c r="A22" s="116" t="s">
        <v>855</v>
      </c>
      <c r="B22" s="117"/>
      <c r="C22" s="147">
        <v>20</v>
      </c>
      <c r="D22" s="231"/>
    </row>
    <row r="23" s="224" customFormat="1" ht="20.25" customHeight="1" spans="1:4">
      <c r="A23" s="63" t="s">
        <v>856</v>
      </c>
      <c r="B23" s="114">
        <v>920</v>
      </c>
      <c r="C23" s="114">
        <v>1250</v>
      </c>
      <c r="D23" s="229">
        <f t="shared" ref="D23:D30" si="2">(C23-B23)/B23*100%</f>
        <v>0.358695652173913</v>
      </c>
    </row>
    <row r="24" s="224" customFormat="1" ht="20.25" customHeight="1" spans="1:4">
      <c r="A24" s="63" t="s">
        <v>857</v>
      </c>
      <c r="B24" s="114">
        <v>227</v>
      </c>
      <c r="C24" s="63"/>
      <c r="D24" s="232"/>
    </row>
    <row r="25" ht="20.25" customHeight="1" spans="1:4">
      <c r="A25" s="63" t="s">
        <v>858</v>
      </c>
      <c r="B25" s="114">
        <v>378</v>
      </c>
      <c r="C25" s="63"/>
      <c r="D25" s="232"/>
    </row>
    <row r="26" ht="19.5" customHeight="1" spans="1:4">
      <c r="A26" s="63" t="s">
        <v>859</v>
      </c>
      <c r="B26" s="63"/>
      <c r="C26" s="63"/>
      <c r="D26" s="232"/>
    </row>
    <row r="27" ht="20.25" customHeight="1" spans="1:4">
      <c r="A27" s="63" t="s">
        <v>860</v>
      </c>
      <c r="B27" s="114">
        <v>427</v>
      </c>
      <c r="C27" s="114">
        <v>420</v>
      </c>
      <c r="D27" s="229">
        <f t="shared" ref="D27:D30" si="3">(C27-B27)/B27*100%</f>
        <v>-0.0163934426229508</v>
      </c>
    </row>
    <row r="28" ht="21" customHeight="1" spans="1:4">
      <c r="A28" s="63" t="s">
        <v>861</v>
      </c>
      <c r="B28" s="114">
        <v>2610</v>
      </c>
      <c r="C28" s="114">
        <v>3000</v>
      </c>
      <c r="D28" s="229">
        <f t="shared" si="3"/>
        <v>0.149425287356322</v>
      </c>
    </row>
    <row r="29" ht="21" customHeight="1" spans="1:4">
      <c r="A29" s="63" t="s">
        <v>862</v>
      </c>
      <c r="B29" s="114">
        <v>133</v>
      </c>
      <c r="C29" s="114">
        <v>1300</v>
      </c>
      <c r="D29" s="229">
        <f t="shared" si="3"/>
        <v>8.77443609022556</v>
      </c>
    </row>
    <row r="30" s="1" customFormat="1" ht="19.5" customHeight="1" spans="1:251">
      <c r="A30" s="86" t="s">
        <v>863</v>
      </c>
      <c r="B30" s="148">
        <f>B5+B9+B23+B24+B25+B26+B27+B28+B29</f>
        <v>15721</v>
      </c>
      <c r="C30" s="114">
        <f>C5+C9+C23+C24+C25+C26+C27+C28+C29</f>
        <v>17050</v>
      </c>
      <c r="D30" s="233">
        <f t="shared" si="3"/>
        <v>0.0845366070860632</v>
      </c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DV30" s="225"/>
      <c r="DW30" s="225"/>
      <c r="DX30" s="225"/>
      <c r="DY30" s="225"/>
      <c r="DZ30" s="225"/>
      <c r="EA30" s="225"/>
      <c r="EB30" s="225"/>
      <c r="EC30" s="225"/>
      <c r="ED30" s="225"/>
      <c r="EE30" s="225"/>
      <c r="EF30" s="225"/>
      <c r="EG30" s="225"/>
      <c r="EH30" s="225"/>
      <c r="EI30" s="225"/>
      <c r="EJ30" s="225"/>
      <c r="EK30" s="225"/>
      <c r="EL30" s="225"/>
      <c r="EM30" s="225"/>
      <c r="EN30" s="225"/>
      <c r="EO30" s="225"/>
      <c r="EP30" s="225"/>
      <c r="EQ30" s="225"/>
      <c r="ER30" s="225"/>
      <c r="ES30" s="225"/>
      <c r="ET30" s="225"/>
      <c r="EU30" s="225"/>
      <c r="EV30" s="225"/>
      <c r="EW30" s="225"/>
      <c r="EX30" s="225"/>
      <c r="EY30" s="225"/>
      <c r="EZ30" s="225"/>
      <c r="FA30" s="225"/>
      <c r="FB30" s="225"/>
      <c r="FC30" s="225"/>
      <c r="FD30" s="225"/>
      <c r="FE30" s="225"/>
      <c r="FF30" s="225"/>
      <c r="FG30" s="225"/>
      <c r="FH30" s="225"/>
      <c r="FI30" s="225"/>
      <c r="FJ30" s="225"/>
      <c r="FK30" s="225"/>
      <c r="FL30" s="225"/>
      <c r="FM30" s="225"/>
      <c r="FN30" s="225"/>
      <c r="FO30" s="225"/>
      <c r="FP30" s="225"/>
      <c r="FQ30" s="225"/>
      <c r="FR30" s="225"/>
      <c r="FS30" s="225"/>
      <c r="FT30" s="225"/>
      <c r="FU30" s="225"/>
      <c r="FV30" s="225"/>
      <c r="FW30" s="225"/>
      <c r="FX30" s="225"/>
      <c r="FY30" s="225"/>
      <c r="FZ30" s="225"/>
      <c r="GA30" s="225"/>
      <c r="GB30" s="225"/>
      <c r="GC30" s="225"/>
      <c r="GD30" s="225"/>
      <c r="GE30" s="225"/>
      <c r="GF30" s="225"/>
      <c r="GG30" s="225"/>
      <c r="GH30" s="225"/>
      <c r="GI30" s="225"/>
      <c r="GJ30" s="225"/>
      <c r="GK30" s="225"/>
      <c r="GL30" s="225"/>
      <c r="GM30" s="225"/>
      <c r="GN30" s="225"/>
      <c r="GO30" s="225"/>
      <c r="GP30" s="225"/>
      <c r="GQ30" s="225"/>
      <c r="GR30" s="225"/>
      <c r="GS30" s="225"/>
      <c r="GT30" s="225"/>
      <c r="GU30" s="225"/>
      <c r="GV30" s="225"/>
      <c r="GW30" s="225"/>
      <c r="GX30" s="225"/>
      <c r="GY30" s="225"/>
      <c r="GZ30" s="225"/>
      <c r="HA30" s="225"/>
      <c r="HB30" s="225"/>
      <c r="HC30" s="225"/>
      <c r="HD30" s="225"/>
      <c r="HE30" s="225"/>
      <c r="HF30" s="225"/>
      <c r="HG30" s="225"/>
      <c r="HH30" s="225"/>
      <c r="HI30" s="225"/>
      <c r="HJ30" s="225"/>
      <c r="HK30" s="225"/>
      <c r="HL30" s="225"/>
      <c r="HM30" s="225"/>
      <c r="HN30" s="225"/>
      <c r="HO30" s="225"/>
      <c r="HP30" s="225"/>
      <c r="HQ30" s="225"/>
      <c r="HR30" s="225"/>
      <c r="HS30" s="225"/>
      <c r="HT30" s="225"/>
      <c r="HU30" s="225"/>
      <c r="HV30" s="225"/>
      <c r="HW30" s="225"/>
      <c r="HX30" s="225"/>
      <c r="HY30" s="225"/>
      <c r="HZ30" s="225"/>
      <c r="IA30" s="225"/>
      <c r="IB30" s="225"/>
      <c r="IC30" s="225"/>
      <c r="ID30" s="225"/>
      <c r="IE30" s="225"/>
      <c r="IF30" s="225"/>
      <c r="IG30" s="225"/>
      <c r="IH30" s="225"/>
      <c r="II30" s="225"/>
      <c r="IJ30" s="225"/>
      <c r="IK30" s="225"/>
      <c r="IL30" s="225"/>
      <c r="IM30" s="225"/>
      <c r="IN30" s="225"/>
      <c r="IO30" s="225"/>
      <c r="IP30" s="225"/>
      <c r="IQ30" s="225"/>
    </row>
    <row r="31" s="1" customFormat="1" ht="23.25" customHeight="1" spans="1:251">
      <c r="A31" s="63" t="s">
        <v>864</v>
      </c>
      <c r="B31" s="145"/>
      <c r="C31" s="114">
        <v>118124</v>
      </c>
      <c r="D31" s="232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5"/>
      <c r="DY31" s="225"/>
      <c r="DZ31" s="225"/>
      <c r="EA31" s="225"/>
      <c r="EB31" s="225"/>
      <c r="EC31" s="225"/>
      <c r="ED31" s="225"/>
      <c r="EE31" s="225"/>
      <c r="EF31" s="225"/>
      <c r="EG31" s="225"/>
      <c r="EH31" s="225"/>
      <c r="EI31" s="225"/>
      <c r="EJ31" s="225"/>
      <c r="EK31" s="225"/>
      <c r="EL31" s="225"/>
      <c r="EM31" s="225"/>
      <c r="EN31" s="225"/>
      <c r="EO31" s="225"/>
      <c r="EP31" s="225"/>
      <c r="EQ31" s="225"/>
      <c r="ER31" s="225"/>
      <c r="ES31" s="225"/>
      <c r="ET31" s="225"/>
      <c r="EU31" s="225"/>
      <c r="EV31" s="225"/>
      <c r="EW31" s="225"/>
      <c r="EX31" s="225"/>
      <c r="EY31" s="225"/>
      <c r="EZ31" s="225"/>
      <c r="FA31" s="225"/>
      <c r="FB31" s="225"/>
      <c r="FC31" s="225"/>
      <c r="FD31" s="225"/>
      <c r="FE31" s="225"/>
      <c r="FF31" s="225"/>
      <c r="FG31" s="225"/>
      <c r="FH31" s="225"/>
      <c r="FI31" s="225"/>
      <c r="FJ31" s="225"/>
      <c r="FK31" s="225"/>
      <c r="FL31" s="225"/>
      <c r="FM31" s="225"/>
      <c r="FN31" s="225"/>
      <c r="FO31" s="225"/>
      <c r="FP31" s="225"/>
      <c r="FQ31" s="225"/>
      <c r="FR31" s="225"/>
      <c r="FS31" s="225"/>
      <c r="FT31" s="225"/>
      <c r="FU31" s="225"/>
      <c r="FV31" s="225"/>
      <c r="FW31" s="225"/>
      <c r="FX31" s="225"/>
      <c r="FY31" s="225"/>
      <c r="FZ31" s="225"/>
      <c r="GA31" s="225"/>
      <c r="GB31" s="225"/>
      <c r="GC31" s="225"/>
      <c r="GD31" s="225"/>
      <c r="GE31" s="225"/>
      <c r="GF31" s="225"/>
      <c r="GG31" s="225"/>
      <c r="GH31" s="225"/>
      <c r="GI31" s="225"/>
      <c r="GJ31" s="225"/>
      <c r="GK31" s="225"/>
      <c r="GL31" s="225"/>
      <c r="GM31" s="225"/>
      <c r="GN31" s="225"/>
      <c r="GO31" s="225"/>
      <c r="GP31" s="225"/>
      <c r="GQ31" s="225"/>
      <c r="GR31" s="225"/>
      <c r="GS31" s="225"/>
      <c r="GT31" s="225"/>
      <c r="GU31" s="225"/>
      <c r="GV31" s="225"/>
      <c r="GW31" s="225"/>
      <c r="GX31" s="225"/>
      <c r="GY31" s="225"/>
      <c r="GZ31" s="225"/>
      <c r="HA31" s="225"/>
      <c r="HB31" s="225"/>
      <c r="HC31" s="225"/>
      <c r="HD31" s="225"/>
      <c r="HE31" s="225"/>
      <c r="HF31" s="225"/>
      <c r="HG31" s="225"/>
      <c r="HH31" s="225"/>
      <c r="HI31" s="225"/>
      <c r="HJ31" s="225"/>
      <c r="HK31" s="225"/>
      <c r="HL31" s="225"/>
      <c r="HM31" s="225"/>
      <c r="HN31" s="225"/>
      <c r="HO31" s="225"/>
      <c r="HP31" s="225"/>
      <c r="HQ31" s="225"/>
      <c r="HR31" s="225"/>
      <c r="HS31" s="225"/>
      <c r="HT31" s="225"/>
      <c r="HU31" s="225"/>
      <c r="HV31" s="225"/>
      <c r="HW31" s="225"/>
      <c r="HX31" s="225"/>
      <c r="HY31" s="225"/>
      <c r="HZ31" s="225"/>
      <c r="IA31" s="225"/>
      <c r="IB31" s="225"/>
      <c r="IC31" s="225"/>
      <c r="ID31" s="225"/>
      <c r="IE31" s="225"/>
      <c r="IF31" s="225"/>
      <c r="IG31" s="225"/>
      <c r="IH31" s="225"/>
      <c r="II31" s="225"/>
      <c r="IJ31" s="225"/>
      <c r="IK31" s="225"/>
      <c r="IL31" s="225"/>
      <c r="IM31" s="225"/>
      <c r="IN31" s="225"/>
      <c r="IO31" s="225"/>
      <c r="IP31" s="225"/>
      <c r="IQ31" s="225"/>
    </row>
    <row r="32" s="1" customFormat="1" ht="24" customHeight="1" spans="1:251">
      <c r="A32" s="86" t="s">
        <v>865</v>
      </c>
      <c r="B32" s="145"/>
      <c r="C32" s="114">
        <f>C30+C31</f>
        <v>135174</v>
      </c>
      <c r="D32" s="232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225"/>
      <c r="EA32" s="225"/>
      <c r="EB32" s="225"/>
      <c r="EC32" s="225"/>
      <c r="ED32" s="225"/>
      <c r="EE32" s="225"/>
      <c r="EF32" s="225"/>
      <c r="EG32" s="225"/>
      <c r="EH32" s="225"/>
      <c r="EI32" s="225"/>
      <c r="EJ32" s="225"/>
      <c r="EK32" s="225"/>
      <c r="EL32" s="225"/>
      <c r="EM32" s="225"/>
      <c r="EN32" s="225"/>
      <c r="EO32" s="225"/>
      <c r="EP32" s="225"/>
      <c r="EQ32" s="225"/>
      <c r="ER32" s="225"/>
      <c r="ES32" s="225"/>
      <c r="ET32" s="225"/>
      <c r="EU32" s="225"/>
      <c r="EV32" s="225"/>
      <c r="EW32" s="225"/>
      <c r="EX32" s="225"/>
      <c r="EY32" s="225"/>
      <c r="EZ32" s="225"/>
      <c r="FA32" s="225"/>
      <c r="FB32" s="225"/>
      <c r="FC32" s="225"/>
      <c r="FD32" s="225"/>
      <c r="FE32" s="225"/>
      <c r="FF32" s="225"/>
      <c r="FG32" s="225"/>
      <c r="FH32" s="225"/>
      <c r="FI32" s="225"/>
      <c r="FJ32" s="225"/>
      <c r="FK32" s="225"/>
      <c r="FL32" s="225"/>
      <c r="FM32" s="225"/>
      <c r="FN32" s="225"/>
      <c r="FO32" s="225"/>
      <c r="FP32" s="225"/>
      <c r="FQ32" s="225"/>
      <c r="FR32" s="225"/>
      <c r="FS32" s="225"/>
      <c r="FT32" s="225"/>
      <c r="FU32" s="225"/>
      <c r="FV32" s="225"/>
      <c r="FW32" s="225"/>
      <c r="FX32" s="225"/>
      <c r="FY32" s="225"/>
      <c r="FZ32" s="225"/>
      <c r="GA32" s="225"/>
      <c r="GB32" s="225"/>
      <c r="GC32" s="225"/>
      <c r="GD32" s="225"/>
      <c r="GE32" s="225"/>
      <c r="GF32" s="225"/>
      <c r="GG32" s="225"/>
      <c r="GH32" s="225"/>
      <c r="GI32" s="225"/>
      <c r="GJ32" s="225"/>
      <c r="GK32" s="225"/>
      <c r="GL32" s="225"/>
      <c r="GM32" s="225"/>
      <c r="GN32" s="225"/>
      <c r="GO32" s="225"/>
      <c r="GP32" s="225"/>
      <c r="GQ32" s="225"/>
      <c r="GR32" s="225"/>
      <c r="GS32" s="225"/>
      <c r="GT32" s="225"/>
      <c r="GU32" s="225"/>
      <c r="GV32" s="225"/>
      <c r="GW32" s="225"/>
      <c r="GX32" s="225"/>
      <c r="GY32" s="225"/>
      <c r="GZ32" s="225"/>
      <c r="HA32" s="225"/>
      <c r="HB32" s="225"/>
      <c r="HC32" s="225"/>
      <c r="HD32" s="225"/>
      <c r="HE32" s="225"/>
      <c r="HF32" s="225"/>
      <c r="HG32" s="225"/>
      <c r="HH32" s="225"/>
      <c r="HI32" s="225"/>
      <c r="HJ32" s="225"/>
      <c r="HK32" s="225"/>
      <c r="HL32" s="225"/>
      <c r="HM32" s="225"/>
      <c r="HN32" s="225"/>
      <c r="HO32" s="225"/>
      <c r="HP32" s="225"/>
      <c r="HQ32" s="225"/>
      <c r="HR32" s="225"/>
      <c r="HS32" s="225"/>
      <c r="HT32" s="225"/>
      <c r="HU32" s="225"/>
      <c r="HV32" s="225"/>
      <c r="HW32" s="225"/>
      <c r="HX32" s="225"/>
      <c r="HY32" s="225"/>
      <c r="HZ32" s="225"/>
      <c r="IA32" s="225"/>
      <c r="IB32" s="225"/>
      <c r="IC32" s="225"/>
      <c r="ID32" s="225"/>
      <c r="IE32" s="225"/>
      <c r="IF32" s="225"/>
      <c r="IG32" s="225"/>
      <c r="IH32" s="225"/>
      <c r="II32" s="225"/>
      <c r="IJ32" s="225"/>
      <c r="IK32" s="225"/>
      <c r="IL32" s="225"/>
      <c r="IM32" s="225"/>
      <c r="IN32" s="225"/>
      <c r="IO32" s="225"/>
      <c r="IP32" s="225"/>
      <c r="IQ32" s="225"/>
    </row>
  </sheetData>
  <mergeCells count="2">
    <mergeCell ref="A2:D2"/>
    <mergeCell ref="C3:D3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I29"/>
  <sheetViews>
    <sheetView workbookViewId="0">
      <selection activeCell="M24" sqref="M24"/>
    </sheetView>
  </sheetViews>
  <sheetFormatPr defaultColWidth="9" defaultRowHeight="14.25"/>
  <cols>
    <col min="1" max="1" width="27.25" style="1" customWidth="1"/>
    <col min="2" max="2" width="10.25" style="1" customWidth="1"/>
    <col min="3" max="3" width="14.125" style="1" hidden="1" customWidth="1"/>
    <col min="4" max="4" width="10.625" style="1" hidden="1" customWidth="1"/>
    <col min="5" max="5" width="9" style="1" hidden="1" customWidth="1"/>
    <col min="6" max="6" width="8.875" style="1" customWidth="1"/>
    <col min="7" max="7" width="11.375" style="1" customWidth="1"/>
    <col min="8" max="8" width="11.125" style="1" customWidth="1"/>
    <col min="9" max="9" width="12.75" style="1" customWidth="1"/>
  </cols>
  <sheetData>
    <row r="1" ht="21.75" customHeight="1" spans="1:1">
      <c r="A1" s="197" t="s">
        <v>866</v>
      </c>
    </row>
    <row r="2" ht="25.5" customHeight="1" spans="1:9">
      <c r="A2" s="59" t="s">
        <v>867</v>
      </c>
      <c r="B2" s="59"/>
      <c r="C2" s="59"/>
      <c r="D2" s="59"/>
      <c r="E2" s="59"/>
      <c r="F2" s="59"/>
      <c r="G2" s="59"/>
      <c r="H2" s="59"/>
      <c r="I2" s="59"/>
    </row>
    <row r="3" ht="18" customHeight="1" spans="1:9">
      <c r="A3" s="59"/>
      <c r="B3" s="59"/>
      <c r="C3" s="59"/>
      <c r="D3" s="198"/>
      <c r="E3" s="199" t="s">
        <v>50</v>
      </c>
      <c r="G3" s="200"/>
      <c r="I3" s="111" t="s">
        <v>50</v>
      </c>
    </row>
    <row r="4" ht="18.75" customHeight="1" spans="1:9">
      <c r="A4" s="201" t="s">
        <v>868</v>
      </c>
      <c r="B4" s="202" t="s">
        <v>869</v>
      </c>
      <c r="C4" s="203"/>
      <c r="D4" s="203"/>
      <c r="E4" s="203" t="s">
        <v>870</v>
      </c>
      <c r="F4" s="57" t="s">
        <v>871</v>
      </c>
      <c r="G4" s="58" t="s">
        <v>836</v>
      </c>
      <c r="H4" s="57"/>
      <c r="I4" s="203" t="s">
        <v>872</v>
      </c>
    </row>
    <row r="5" ht="32.25" customHeight="1" spans="1:9">
      <c r="A5" s="201"/>
      <c r="B5" s="203"/>
      <c r="C5" s="204">
        <v>13637</v>
      </c>
      <c r="D5" s="204" t="e">
        <f>#REF!-E5</f>
        <v>#REF!</v>
      </c>
      <c r="E5" s="204">
        <v>571</v>
      </c>
      <c r="F5" s="57"/>
      <c r="G5" s="57" t="s">
        <v>873</v>
      </c>
      <c r="H5" s="57" t="s">
        <v>874</v>
      </c>
      <c r="I5" s="203"/>
    </row>
    <row r="6" ht="24" customHeight="1" spans="1:9">
      <c r="A6" s="205" t="s">
        <v>90</v>
      </c>
      <c r="B6" s="173">
        <v>15386</v>
      </c>
      <c r="C6" s="204">
        <v>108</v>
      </c>
      <c r="D6" s="204" t="e">
        <f>#REF!-E6</f>
        <v>#REF!</v>
      </c>
      <c r="E6" s="206"/>
      <c r="F6" s="207">
        <f t="shared" ref="F6:F26" si="0">G6+H6</f>
        <v>14872</v>
      </c>
      <c r="G6" s="208">
        <v>14295</v>
      </c>
      <c r="H6" s="208">
        <v>577</v>
      </c>
      <c r="I6" s="220">
        <f>(F6-B6)/B6</f>
        <v>-0.0334069933705966</v>
      </c>
    </row>
    <row r="7" ht="24" customHeight="1" spans="1:9">
      <c r="A7" s="205" t="s">
        <v>91</v>
      </c>
      <c r="B7" s="173">
        <v>25</v>
      </c>
      <c r="C7" s="204">
        <v>3989</v>
      </c>
      <c r="D7" s="204" t="e">
        <f>#REF!-E7</f>
        <v>#REF!</v>
      </c>
      <c r="E7" s="204">
        <v>1216</v>
      </c>
      <c r="F7" s="207">
        <f t="shared" si="0"/>
        <v>25</v>
      </c>
      <c r="G7" s="208">
        <v>25</v>
      </c>
      <c r="H7" s="209"/>
      <c r="I7" s="221"/>
    </row>
    <row r="8" ht="24" customHeight="1" spans="1:9">
      <c r="A8" s="205" t="s">
        <v>92</v>
      </c>
      <c r="B8" s="173">
        <v>6258</v>
      </c>
      <c r="C8" s="204">
        <v>19428</v>
      </c>
      <c r="D8" s="204" t="e">
        <f>#REF!-E8</f>
        <v>#REF!</v>
      </c>
      <c r="E8" s="204">
        <v>6542</v>
      </c>
      <c r="F8" s="207">
        <f t="shared" si="0"/>
        <v>5165</v>
      </c>
      <c r="G8" s="208">
        <v>4397</v>
      </c>
      <c r="H8" s="208">
        <v>768</v>
      </c>
      <c r="I8" s="220">
        <f t="shared" ref="I8:I19" si="1">(F8-B8)/B8</f>
        <v>-0.174656439757111</v>
      </c>
    </row>
    <row r="9" ht="24" customHeight="1" spans="1:9">
      <c r="A9" s="205" t="s">
        <v>93</v>
      </c>
      <c r="B9" s="173">
        <v>27072</v>
      </c>
      <c r="C9" s="204">
        <v>698</v>
      </c>
      <c r="D9" s="204" t="e">
        <f>#REF!-E9</f>
        <v>#REF!</v>
      </c>
      <c r="E9" s="204">
        <v>245</v>
      </c>
      <c r="F9" s="207">
        <f t="shared" si="0"/>
        <v>21274</v>
      </c>
      <c r="G9" s="208">
        <v>15404</v>
      </c>
      <c r="H9" s="208">
        <v>5870</v>
      </c>
      <c r="I9" s="220">
        <f t="shared" si="1"/>
        <v>-0.214169621749409</v>
      </c>
    </row>
    <row r="10" ht="24" customHeight="1" spans="1:9">
      <c r="A10" s="205" t="s">
        <v>94</v>
      </c>
      <c r="B10" s="173">
        <v>299</v>
      </c>
      <c r="C10" s="204">
        <v>1139</v>
      </c>
      <c r="D10" s="204" t="e">
        <f>#REF!-E10</f>
        <v>#REF!</v>
      </c>
      <c r="E10" s="204">
        <v>240</v>
      </c>
      <c r="F10" s="207">
        <f t="shared" si="0"/>
        <v>97</v>
      </c>
      <c r="G10" s="208">
        <v>46</v>
      </c>
      <c r="H10" s="208">
        <v>51</v>
      </c>
      <c r="I10" s="220">
        <f t="shared" si="1"/>
        <v>-0.675585284280936</v>
      </c>
    </row>
    <row r="11" ht="24" customHeight="1" spans="1:9">
      <c r="A11" s="205" t="s">
        <v>95</v>
      </c>
      <c r="B11" s="173">
        <v>1512</v>
      </c>
      <c r="C11" s="204">
        <v>4761</v>
      </c>
      <c r="D11" s="204" t="e">
        <f>#REF!-E11</f>
        <v>#REF!</v>
      </c>
      <c r="E11" s="204">
        <v>13767</v>
      </c>
      <c r="F11" s="207">
        <f t="shared" si="0"/>
        <v>1437</v>
      </c>
      <c r="G11" s="208">
        <v>1004</v>
      </c>
      <c r="H11" s="208">
        <v>433</v>
      </c>
      <c r="I11" s="220">
        <f t="shared" si="1"/>
        <v>-0.0496031746031746</v>
      </c>
    </row>
    <row r="12" ht="24" customHeight="1" spans="1:9">
      <c r="A12" s="205" t="s">
        <v>96</v>
      </c>
      <c r="B12" s="173">
        <v>17503</v>
      </c>
      <c r="C12" s="204">
        <v>4471</v>
      </c>
      <c r="D12" s="204" t="e">
        <f>#REF!-E12</f>
        <v>#REF!</v>
      </c>
      <c r="E12" s="204">
        <v>2100</v>
      </c>
      <c r="F12" s="207">
        <f t="shared" si="0"/>
        <v>27412</v>
      </c>
      <c r="G12" s="208">
        <v>12893</v>
      </c>
      <c r="H12" s="208">
        <v>14519</v>
      </c>
      <c r="I12" s="220">
        <f t="shared" si="1"/>
        <v>0.566131520310804</v>
      </c>
    </row>
    <row r="13" ht="24" customHeight="1" spans="1:9">
      <c r="A13" s="205" t="s">
        <v>97</v>
      </c>
      <c r="B13" s="173">
        <v>8889</v>
      </c>
      <c r="C13" s="204">
        <v>136</v>
      </c>
      <c r="D13" s="204" t="e">
        <f>#REF!-E13</f>
        <v>#REF!</v>
      </c>
      <c r="E13" s="204">
        <v>2434</v>
      </c>
      <c r="F13" s="207">
        <f t="shared" si="0"/>
        <v>8756</v>
      </c>
      <c r="G13" s="208">
        <v>6615</v>
      </c>
      <c r="H13" s="208">
        <v>2141</v>
      </c>
      <c r="I13" s="220">
        <f t="shared" si="1"/>
        <v>-0.0149623129710879</v>
      </c>
    </row>
    <row r="14" ht="24" customHeight="1" spans="1:9">
      <c r="A14" s="205" t="s">
        <v>98</v>
      </c>
      <c r="B14" s="173">
        <v>2617</v>
      </c>
      <c r="C14" s="204">
        <v>1339</v>
      </c>
      <c r="D14" s="204" t="e">
        <f>#REF!-E14</f>
        <v>#REF!</v>
      </c>
      <c r="E14" s="206"/>
      <c r="F14" s="207">
        <f t="shared" si="0"/>
        <v>1527</v>
      </c>
      <c r="G14" s="210">
        <v>243</v>
      </c>
      <c r="H14" s="210">
        <v>1284</v>
      </c>
      <c r="I14" s="220">
        <f t="shared" si="1"/>
        <v>-0.416507451280092</v>
      </c>
    </row>
    <row r="15" ht="24" customHeight="1" spans="1:9">
      <c r="A15" s="205" t="s">
        <v>99</v>
      </c>
      <c r="B15" s="173">
        <v>1437</v>
      </c>
      <c r="C15" s="204">
        <v>7288</v>
      </c>
      <c r="D15" s="204" t="e">
        <f>#REF!-E15</f>
        <v>#REF!</v>
      </c>
      <c r="E15" s="204">
        <v>13086</v>
      </c>
      <c r="F15" s="207">
        <f t="shared" si="0"/>
        <v>1799</v>
      </c>
      <c r="G15" s="210">
        <v>1369</v>
      </c>
      <c r="H15" s="210">
        <v>430</v>
      </c>
      <c r="I15" s="220">
        <f t="shared" si="1"/>
        <v>0.251913709116214</v>
      </c>
    </row>
    <row r="16" ht="24" customHeight="1" spans="1:9">
      <c r="A16" s="205" t="s">
        <v>100</v>
      </c>
      <c r="B16" s="173">
        <v>20253</v>
      </c>
      <c r="C16" s="204">
        <v>576</v>
      </c>
      <c r="D16" s="204" t="e">
        <f>#REF!-E16</f>
        <v>#REF!</v>
      </c>
      <c r="E16" s="206"/>
      <c r="F16" s="207">
        <f t="shared" si="0"/>
        <v>22382</v>
      </c>
      <c r="G16" s="210">
        <v>7314</v>
      </c>
      <c r="H16" s="210">
        <v>15068</v>
      </c>
      <c r="I16" s="220">
        <f t="shared" si="1"/>
        <v>0.105120229101861</v>
      </c>
    </row>
    <row r="17" ht="24" customHeight="1" spans="1:9">
      <c r="A17" s="205" t="s">
        <v>101</v>
      </c>
      <c r="B17" s="173">
        <v>593</v>
      </c>
      <c r="C17" s="204">
        <v>182</v>
      </c>
      <c r="D17" s="204" t="e">
        <f>#REF!-E17</f>
        <v>#REF!</v>
      </c>
      <c r="E17" s="204">
        <v>150</v>
      </c>
      <c r="F17" s="207">
        <f t="shared" si="0"/>
        <v>602</v>
      </c>
      <c r="G17" s="210">
        <v>602</v>
      </c>
      <c r="H17" s="211"/>
      <c r="I17" s="220">
        <f t="shared" si="1"/>
        <v>0.015177065767285</v>
      </c>
    </row>
    <row r="18" ht="24" customHeight="1" spans="1:9">
      <c r="A18" s="55" t="s">
        <v>102</v>
      </c>
      <c r="B18" s="173">
        <v>344</v>
      </c>
      <c r="C18" s="204">
        <v>75</v>
      </c>
      <c r="D18" s="204" t="e">
        <f>#REF!-E18</f>
        <v>#REF!</v>
      </c>
      <c r="E18" s="204">
        <v>900</v>
      </c>
      <c r="F18" s="207">
        <f t="shared" si="0"/>
        <v>792</v>
      </c>
      <c r="G18" s="210">
        <v>192</v>
      </c>
      <c r="H18" s="210">
        <v>600</v>
      </c>
      <c r="I18" s="220">
        <f t="shared" si="1"/>
        <v>1.30232558139535</v>
      </c>
    </row>
    <row r="19" ht="24" customHeight="1" spans="1:9">
      <c r="A19" s="104" t="s">
        <v>103</v>
      </c>
      <c r="B19" s="173">
        <v>973</v>
      </c>
      <c r="C19" s="204">
        <v>248</v>
      </c>
      <c r="D19" s="204" t="e">
        <f>#REF!-E19</f>
        <v>#REF!</v>
      </c>
      <c r="E19" s="204">
        <v>2600</v>
      </c>
      <c r="F19" s="207">
        <f t="shared" si="0"/>
        <v>323</v>
      </c>
      <c r="G19" s="210">
        <v>53</v>
      </c>
      <c r="H19" s="210">
        <v>270</v>
      </c>
      <c r="I19" s="220">
        <f t="shared" si="1"/>
        <v>-0.668036998972251</v>
      </c>
    </row>
    <row r="20" ht="24" customHeight="1" spans="1:9">
      <c r="A20" s="212" t="s">
        <v>875</v>
      </c>
      <c r="B20" s="213"/>
      <c r="C20" s="204">
        <v>3616</v>
      </c>
      <c r="D20" s="204" t="e">
        <f>#REF!-E20</f>
        <v>#REF!</v>
      </c>
      <c r="E20" s="204">
        <v>6149</v>
      </c>
      <c r="F20" s="207">
        <f t="shared" si="0"/>
        <v>0</v>
      </c>
      <c r="G20" s="211"/>
      <c r="H20" s="211"/>
      <c r="I20" s="221"/>
    </row>
    <row r="21" ht="20.25" customHeight="1" spans="1:9">
      <c r="A21" s="104" t="s">
        <v>876</v>
      </c>
      <c r="B21" s="173">
        <v>2928</v>
      </c>
      <c r="C21" s="204">
        <v>168</v>
      </c>
      <c r="D21" s="204" t="e">
        <f>#REF!-E21</f>
        <v>#REF!</v>
      </c>
      <c r="E21" s="206"/>
      <c r="F21" s="207">
        <f t="shared" si="0"/>
        <v>12593</v>
      </c>
      <c r="G21" s="210">
        <v>298</v>
      </c>
      <c r="H21" s="210">
        <v>12295</v>
      </c>
      <c r="I21" s="220">
        <f t="shared" ref="I21:I26" si="2">(F21-B21)/B21</f>
        <v>3.30088797814208</v>
      </c>
    </row>
    <row r="22" ht="20.25" customHeight="1" spans="1:9">
      <c r="A22" s="104" t="s">
        <v>877</v>
      </c>
      <c r="B22" s="173">
        <v>6699</v>
      </c>
      <c r="C22" s="204">
        <v>1900</v>
      </c>
      <c r="D22" s="204" t="e">
        <f>#REF!-E22</f>
        <v>#REF!</v>
      </c>
      <c r="E22" s="206"/>
      <c r="F22" s="207">
        <f t="shared" si="0"/>
        <v>9169</v>
      </c>
      <c r="G22" s="210">
        <v>3475</v>
      </c>
      <c r="H22" s="210">
        <v>5694</v>
      </c>
      <c r="I22" s="220">
        <f t="shared" si="2"/>
        <v>0.368711748022093</v>
      </c>
    </row>
    <row r="23" ht="20.25" customHeight="1" spans="1:9">
      <c r="A23" s="55" t="s">
        <v>878</v>
      </c>
      <c r="B23" s="173">
        <v>183</v>
      </c>
      <c r="C23" s="204">
        <v>3136</v>
      </c>
      <c r="D23" s="204" t="e">
        <f>#REF!-E23</f>
        <v>#REF!</v>
      </c>
      <c r="E23" s="206"/>
      <c r="F23" s="207">
        <f t="shared" si="0"/>
        <v>330</v>
      </c>
      <c r="G23" s="210">
        <v>330</v>
      </c>
      <c r="H23" s="211"/>
      <c r="I23" s="220">
        <f t="shared" si="2"/>
        <v>0.80327868852459</v>
      </c>
    </row>
    <row r="24" ht="20.25" customHeight="1" spans="1:9">
      <c r="A24" s="55" t="s">
        <v>879</v>
      </c>
      <c r="B24" s="173">
        <v>2422</v>
      </c>
      <c r="C24" s="204">
        <v>66895</v>
      </c>
      <c r="D24" s="204" t="e">
        <f>#REF!-E24</f>
        <v>#REF!</v>
      </c>
      <c r="E24" s="214">
        <f>SUM(E5:E23)</f>
        <v>50000</v>
      </c>
      <c r="F24" s="207">
        <f t="shared" si="0"/>
        <v>1400</v>
      </c>
      <c r="G24" s="210">
        <v>1400</v>
      </c>
      <c r="H24" s="211"/>
      <c r="I24" s="220">
        <f t="shared" si="2"/>
        <v>-0.421965317919075</v>
      </c>
    </row>
    <row r="25" ht="20.25" customHeight="1" spans="1:9">
      <c r="A25" s="215" t="s">
        <v>880</v>
      </c>
      <c r="B25" s="173">
        <v>5685</v>
      </c>
      <c r="C25" s="211"/>
      <c r="D25" s="216" t="e">
        <f>(#REF!/B25-1)*100</f>
        <v>#REF!</v>
      </c>
      <c r="E25" s="117"/>
      <c r="F25" s="207">
        <f t="shared" si="0"/>
        <v>4419</v>
      </c>
      <c r="G25" s="173">
        <v>4419</v>
      </c>
      <c r="H25" s="117"/>
      <c r="I25" s="220">
        <f t="shared" si="2"/>
        <v>-0.222691292875989</v>
      </c>
    </row>
    <row r="26" ht="22.5" customHeight="1" spans="1:9">
      <c r="A26" s="217" t="s">
        <v>881</v>
      </c>
      <c r="B26" s="214">
        <f t="shared" ref="B26:H26" si="3">SUM(B6:B25)</f>
        <v>121078</v>
      </c>
      <c r="C26" s="214">
        <f t="shared" si="3"/>
        <v>120153</v>
      </c>
      <c r="D26" s="214" t="e">
        <f t="shared" si="3"/>
        <v>#REF!</v>
      </c>
      <c r="E26" s="214">
        <f t="shared" si="3"/>
        <v>99429</v>
      </c>
      <c r="F26" s="214">
        <f t="shared" si="0"/>
        <v>134374</v>
      </c>
      <c r="G26" s="214">
        <f>SUM(G6:G25)</f>
        <v>74374</v>
      </c>
      <c r="H26" s="214">
        <f>SUM(H6:H25)</f>
        <v>60000</v>
      </c>
      <c r="I26" s="222">
        <f t="shared" si="2"/>
        <v>0.109813508647318</v>
      </c>
    </row>
    <row r="27" ht="22.5" customHeight="1" spans="1:9">
      <c r="A27" s="218" t="s">
        <v>882</v>
      </c>
      <c r="B27" s="214">
        <v>800</v>
      </c>
      <c r="C27" s="219"/>
      <c r="D27" s="219"/>
      <c r="E27" s="219"/>
      <c r="F27" s="214">
        <v>800</v>
      </c>
      <c r="G27" s="219"/>
      <c r="H27" s="219"/>
      <c r="I27" s="221"/>
    </row>
    <row r="28" ht="22.5" customHeight="1" spans="1:9">
      <c r="A28" s="55" t="s">
        <v>883</v>
      </c>
      <c r="B28" s="173">
        <v>800</v>
      </c>
      <c r="C28" s="206"/>
      <c r="D28" s="206"/>
      <c r="E28" s="219"/>
      <c r="F28" s="207">
        <v>800</v>
      </c>
      <c r="G28" s="211"/>
      <c r="H28" s="211"/>
      <c r="I28" s="221"/>
    </row>
    <row r="29" ht="22.5" customHeight="1" spans="1:9">
      <c r="A29" s="217" t="s">
        <v>884</v>
      </c>
      <c r="B29" s="214">
        <f>B26+B27</f>
        <v>121878</v>
      </c>
      <c r="C29" s="219"/>
      <c r="D29" s="219"/>
      <c r="E29" s="219"/>
      <c r="F29" s="214">
        <f>F26+F27</f>
        <v>135174</v>
      </c>
      <c r="G29" s="219"/>
      <c r="H29" s="219"/>
      <c r="I29" s="222">
        <f>(F29-B29)/B29</f>
        <v>0.109092699256634</v>
      </c>
    </row>
  </sheetData>
  <mergeCells count="7">
    <mergeCell ref="A2:I2"/>
    <mergeCell ref="C4:D4"/>
    <mergeCell ref="G4:H4"/>
    <mergeCell ref="A4:A5"/>
    <mergeCell ref="B4:B5"/>
    <mergeCell ref="F4:F5"/>
    <mergeCell ref="I4:I5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331"/>
  <sheetViews>
    <sheetView workbookViewId="0">
      <selection activeCell="G14" sqref="G14"/>
    </sheetView>
  </sheetViews>
  <sheetFormatPr defaultColWidth="9" defaultRowHeight="14.25" outlineLevelCol="2"/>
  <cols>
    <col min="1" max="1" width="43.875" style="1" customWidth="1"/>
    <col min="2" max="2" width="47.125" style="1" customWidth="1"/>
    <col min="3" max="3" width="9" style="1"/>
  </cols>
  <sheetData>
    <row r="1" ht="25.5" customHeight="1" spans="1:1">
      <c r="A1" s="2" t="s">
        <v>885</v>
      </c>
    </row>
    <row r="2" ht="57" customHeight="1" spans="1:2">
      <c r="A2" s="135" t="s">
        <v>886</v>
      </c>
      <c r="B2" s="136"/>
    </row>
    <row r="3" spans="1:2">
      <c r="A3" s="137"/>
      <c r="B3" s="138" t="s">
        <v>50</v>
      </c>
    </row>
    <row r="4" ht="18.75" customHeight="1" spans="1:2">
      <c r="A4" s="139" t="s">
        <v>114</v>
      </c>
      <c r="B4" s="139" t="s">
        <v>887</v>
      </c>
    </row>
    <row r="5" s="2" customFormat="1" ht="18.75" customHeight="1" spans="1:2">
      <c r="A5" s="175" t="s">
        <v>443</v>
      </c>
      <c r="B5" s="176">
        <v>134374</v>
      </c>
    </row>
    <row r="6" s="2" customFormat="1" ht="18.75" customHeight="1" spans="1:2">
      <c r="A6" s="175" t="s">
        <v>523</v>
      </c>
      <c r="B6" s="176">
        <v>14872</v>
      </c>
    </row>
    <row r="7" s="2" customFormat="1" ht="18.75" customHeight="1" spans="1:2">
      <c r="A7" s="175" t="s">
        <v>888</v>
      </c>
      <c r="B7" s="176">
        <v>582</v>
      </c>
    </row>
    <row r="8" ht="18.75" customHeight="1" spans="1:2">
      <c r="A8" s="177" t="s">
        <v>889</v>
      </c>
      <c r="B8" s="178">
        <v>548</v>
      </c>
    </row>
    <row r="9" ht="18.75" customHeight="1" spans="1:2">
      <c r="A9" s="177" t="s">
        <v>890</v>
      </c>
      <c r="B9" s="178">
        <v>34</v>
      </c>
    </row>
    <row r="10" s="2" customFormat="1" ht="18.75" customHeight="1" spans="1:2">
      <c r="A10" s="175" t="s">
        <v>891</v>
      </c>
      <c r="B10" s="176">
        <v>291</v>
      </c>
    </row>
    <row r="11" ht="18.75" customHeight="1" spans="1:2">
      <c r="A11" s="177" t="s">
        <v>889</v>
      </c>
      <c r="B11" s="178">
        <v>241</v>
      </c>
    </row>
    <row r="12" ht="18.75" customHeight="1" spans="1:2">
      <c r="A12" s="177" t="s">
        <v>892</v>
      </c>
      <c r="B12" s="178">
        <v>25</v>
      </c>
    </row>
    <row r="13" ht="18.75" customHeight="1" spans="1:2">
      <c r="A13" s="177" t="s">
        <v>893</v>
      </c>
      <c r="B13" s="178">
        <v>25</v>
      </c>
    </row>
    <row r="14" s="2" customFormat="1" ht="18.75" customHeight="1" spans="1:2">
      <c r="A14" s="175" t="s">
        <v>894</v>
      </c>
      <c r="B14" s="176">
        <v>8324</v>
      </c>
    </row>
    <row r="15" ht="18.75" customHeight="1" spans="1:2">
      <c r="A15" s="177" t="s">
        <v>889</v>
      </c>
      <c r="B15" s="178">
        <v>4691</v>
      </c>
    </row>
    <row r="16" ht="18.75" customHeight="1" spans="1:2">
      <c r="A16" s="177" t="s">
        <v>895</v>
      </c>
      <c r="B16" s="178">
        <v>500</v>
      </c>
    </row>
    <row r="17" ht="18.75" customHeight="1" spans="1:2">
      <c r="A17" s="177" t="s">
        <v>896</v>
      </c>
      <c r="B17" s="178">
        <v>60</v>
      </c>
    </row>
    <row r="18" ht="18.75" customHeight="1" spans="1:2">
      <c r="A18" s="177" t="s">
        <v>897</v>
      </c>
      <c r="B18" s="178">
        <v>2233</v>
      </c>
    </row>
    <row r="19" ht="18.75" customHeight="1" spans="1:2">
      <c r="A19" s="177" t="s">
        <v>898</v>
      </c>
      <c r="B19" s="178">
        <v>840</v>
      </c>
    </row>
    <row r="20" s="2" customFormat="1" ht="18.75" customHeight="1" spans="1:2">
      <c r="A20" s="175" t="s">
        <v>899</v>
      </c>
      <c r="B20" s="176">
        <v>244</v>
      </c>
    </row>
    <row r="21" ht="18.75" customHeight="1" spans="1:2">
      <c r="A21" s="177" t="s">
        <v>889</v>
      </c>
      <c r="B21" s="178">
        <v>164</v>
      </c>
    </row>
    <row r="22" ht="18.75" customHeight="1" spans="1:2">
      <c r="A22" s="177" t="s">
        <v>900</v>
      </c>
      <c r="B22" s="178">
        <v>80</v>
      </c>
    </row>
    <row r="23" s="2" customFormat="1" ht="18.75" customHeight="1" spans="1:2">
      <c r="A23" s="175" t="s">
        <v>901</v>
      </c>
      <c r="B23" s="176">
        <v>221</v>
      </c>
    </row>
    <row r="24" ht="18.75" customHeight="1" spans="1:2">
      <c r="A24" s="177" t="s">
        <v>889</v>
      </c>
      <c r="B24" s="178">
        <v>150</v>
      </c>
    </row>
    <row r="25" ht="18.75" customHeight="1" spans="1:2">
      <c r="A25" s="177" t="s">
        <v>902</v>
      </c>
      <c r="B25" s="178">
        <v>71</v>
      </c>
    </row>
    <row r="26" s="2" customFormat="1" ht="18.75" customHeight="1" spans="1:2">
      <c r="A26" s="175" t="s">
        <v>903</v>
      </c>
      <c r="B26" s="176">
        <v>1286</v>
      </c>
    </row>
    <row r="27" ht="18.75" customHeight="1" spans="1:2">
      <c r="A27" s="177" t="s">
        <v>889</v>
      </c>
      <c r="B27" s="178">
        <v>312</v>
      </c>
    </row>
    <row r="28" ht="18.75" customHeight="1" spans="1:2">
      <c r="A28" s="177" t="s">
        <v>904</v>
      </c>
      <c r="B28" s="178">
        <v>90</v>
      </c>
    </row>
    <row r="29" ht="18.75" customHeight="1" spans="1:2">
      <c r="A29" s="177" t="s">
        <v>897</v>
      </c>
      <c r="B29" s="178">
        <v>824</v>
      </c>
    </row>
    <row r="30" ht="18.75" customHeight="1" spans="1:2">
      <c r="A30" s="177" t="s">
        <v>905</v>
      </c>
      <c r="B30" s="178">
        <v>60</v>
      </c>
    </row>
    <row r="31" s="2" customFormat="1" ht="18.75" customHeight="1" spans="1:2">
      <c r="A31" s="175" t="s">
        <v>906</v>
      </c>
      <c r="B31" s="176">
        <v>128</v>
      </c>
    </row>
    <row r="32" ht="18.75" customHeight="1" spans="1:2">
      <c r="A32" s="177" t="s">
        <v>889</v>
      </c>
      <c r="B32" s="178">
        <v>88</v>
      </c>
    </row>
    <row r="33" ht="18.75" customHeight="1" spans="1:2">
      <c r="A33" s="177" t="s">
        <v>907</v>
      </c>
      <c r="B33" s="178">
        <v>40</v>
      </c>
    </row>
    <row r="34" s="2" customFormat="1" ht="18.75" customHeight="1" spans="1:2">
      <c r="A34" s="175" t="s">
        <v>908</v>
      </c>
      <c r="B34" s="176">
        <v>189</v>
      </c>
    </row>
    <row r="35" ht="18.75" customHeight="1" spans="1:2">
      <c r="A35" s="177" t="s">
        <v>889</v>
      </c>
      <c r="B35" s="178">
        <v>99</v>
      </c>
    </row>
    <row r="36" ht="18.75" customHeight="1" spans="1:2">
      <c r="A36" s="177" t="s">
        <v>909</v>
      </c>
      <c r="B36" s="178">
        <v>90</v>
      </c>
    </row>
    <row r="37" s="2" customFormat="1" ht="18.75" customHeight="1" spans="1:2">
      <c r="A37" s="175" t="s">
        <v>910</v>
      </c>
      <c r="B37" s="176">
        <v>475</v>
      </c>
    </row>
    <row r="38" ht="18.75" customHeight="1" spans="1:2">
      <c r="A38" s="177" t="s">
        <v>889</v>
      </c>
      <c r="B38" s="178">
        <v>475</v>
      </c>
    </row>
    <row r="39" s="2" customFormat="1" ht="18.75" customHeight="1" spans="1:2">
      <c r="A39" s="175" t="s">
        <v>911</v>
      </c>
      <c r="B39" s="176">
        <v>172</v>
      </c>
    </row>
    <row r="40" ht="18.75" customHeight="1" spans="1:2">
      <c r="A40" s="177" t="s">
        <v>889</v>
      </c>
      <c r="B40" s="178">
        <v>148</v>
      </c>
    </row>
    <row r="41" ht="18.75" customHeight="1" spans="1:2">
      <c r="A41" s="177" t="s">
        <v>912</v>
      </c>
      <c r="B41" s="178">
        <v>24</v>
      </c>
    </row>
    <row r="42" s="2" customFormat="1" ht="18.75" customHeight="1" spans="1:2">
      <c r="A42" s="175" t="s">
        <v>913</v>
      </c>
      <c r="B42" s="176">
        <v>751</v>
      </c>
    </row>
    <row r="43" ht="18.75" customHeight="1" spans="1:2">
      <c r="A43" s="177" t="s">
        <v>889</v>
      </c>
      <c r="B43" s="178">
        <v>678</v>
      </c>
    </row>
    <row r="44" ht="18.75" customHeight="1" spans="1:2">
      <c r="A44" s="177" t="s">
        <v>914</v>
      </c>
      <c r="B44" s="178">
        <v>15</v>
      </c>
    </row>
    <row r="45" ht="18.75" customHeight="1" spans="1:2">
      <c r="A45" s="177" t="s">
        <v>915</v>
      </c>
      <c r="B45" s="178">
        <v>20</v>
      </c>
    </row>
    <row r="46" ht="18.75" customHeight="1" spans="1:2">
      <c r="A46" s="177" t="s">
        <v>916</v>
      </c>
      <c r="B46" s="178">
        <v>5</v>
      </c>
    </row>
    <row r="47" ht="18.75" customHeight="1" spans="1:2">
      <c r="A47" s="177" t="s">
        <v>904</v>
      </c>
      <c r="B47" s="178">
        <v>8</v>
      </c>
    </row>
    <row r="48" ht="18.75" customHeight="1" spans="1:2">
      <c r="A48" s="177" t="s">
        <v>917</v>
      </c>
      <c r="B48" s="178">
        <v>25</v>
      </c>
    </row>
    <row r="49" s="2" customFormat="1" ht="18.75" customHeight="1" spans="1:2">
      <c r="A49" s="175" t="s">
        <v>918</v>
      </c>
      <c r="B49" s="176">
        <v>20</v>
      </c>
    </row>
    <row r="50" s="2" customFormat="1" ht="18.75" customHeight="1" spans="1:2">
      <c r="A50" s="177" t="s">
        <v>919</v>
      </c>
      <c r="B50" s="178">
        <v>10</v>
      </c>
    </row>
    <row r="51" ht="18.75" customHeight="1" spans="1:2">
      <c r="A51" s="177" t="s">
        <v>920</v>
      </c>
      <c r="B51" s="178">
        <v>10</v>
      </c>
    </row>
    <row r="52" s="2" customFormat="1" ht="18.75" customHeight="1" spans="1:2">
      <c r="A52" s="175" t="s">
        <v>921</v>
      </c>
      <c r="B52" s="176">
        <v>151</v>
      </c>
    </row>
    <row r="53" ht="18.75" customHeight="1" spans="1:2">
      <c r="A53" s="177" t="s">
        <v>889</v>
      </c>
      <c r="B53" s="178">
        <v>88</v>
      </c>
    </row>
    <row r="54" ht="18.75" customHeight="1" spans="1:2">
      <c r="A54" s="177" t="s">
        <v>922</v>
      </c>
      <c r="B54" s="178">
        <v>63</v>
      </c>
    </row>
    <row r="55" s="2" customFormat="1" ht="18.75" customHeight="1" spans="1:2">
      <c r="A55" s="175" t="s">
        <v>923</v>
      </c>
      <c r="B55" s="176">
        <v>38</v>
      </c>
    </row>
    <row r="56" ht="18.75" customHeight="1" spans="1:2">
      <c r="A56" s="177" t="s">
        <v>889</v>
      </c>
      <c r="B56" s="178">
        <v>38</v>
      </c>
    </row>
    <row r="57" s="2" customFormat="1" ht="18.75" customHeight="1" spans="1:2">
      <c r="A57" s="175" t="s">
        <v>924</v>
      </c>
      <c r="B57" s="176">
        <v>187</v>
      </c>
    </row>
    <row r="58" ht="18.75" customHeight="1" spans="1:2">
      <c r="A58" s="177" t="s">
        <v>889</v>
      </c>
      <c r="B58" s="178">
        <v>177</v>
      </c>
    </row>
    <row r="59" ht="18.75" customHeight="1" spans="1:2">
      <c r="A59" s="177" t="s">
        <v>925</v>
      </c>
      <c r="B59" s="178">
        <v>10</v>
      </c>
    </row>
    <row r="60" s="2" customFormat="1" ht="18.75" customHeight="1" spans="1:2">
      <c r="A60" s="175" t="s">
        <v>926</v>
      </c>
      <c r="B60" s="176">
        <v>235</v>
      </c>
    </row>
    <row r="61" ht="18.75" customHeight="1" spans="1:2">
      <c r="A61" s="177" t="s">
        <v>889</v>
      </c>
      <c r="B61" s="178">
        <v>235</v>
      </c>
    </row>
    <row r="62" s="2" customFormat="1" ht="18.75" customHeight="1" spans="1:2">
      <c r="A62" s="175" t="s">
        <v>927</v>
      </c>
      <c r="B62" s="176">
        <v>719</v>
      </c>
    </row>
    <row r="63" ht="18.75" customHeight="1" spans="1:2">
      <c r="A63" s="177" t="s">
        <v>889</v>
      </c>
      <c r="B63" s="178">
        <v>185</v>
      </c>
    </row>
    <row r="64" ht="18.75" customHeight="1" spans="1:2">
      <c r="A64" s="177" t="s">
        <v>928</v>
      </c>
      <c r="B64" s="178">
        <v>534</v>
      </c>
    </row>
    <row r="65" s="2" customFormat="1" ht="18.75" customHeight="1" spans="1:2">
      <c r="A65" s="175" t="s">
        <v>929</v>
      </c>
      <c r="B65" s="176">
        <v>242</v>
      </c>
    </row>
    <row r="66" ht="18.75" customHeight="1" spans="1:2">
      <c r="A66" s="177" t="s">
        <v>889</v>
      </c>
      <c r="B66" s="178">
        <v>242</v>
      </c>
    </row>
    <row r="67" s="2" customFormat="1" ht="18.75" customHeight="1" spans="1:2">
      <c r="A67" s="175" t="s">
        <v>930</v>
      </c>
      <c r="B67" s="176">
        <v>74</v>
      </c>
    </row>
    <row r="68" ht="18.75" customHeight="1" spans="1:2">
      <c r="A68" s="177" t="s">
        <v>889</v>
      </c>
      <c r="B68" s="178">
        <v>74</v>
      </c>
    </row>
    <row r="69" s="2" customFormat="1" ht="18.75" customHeight="1" spans="1:2">
      <c r="A69" s="175" t="s">
        <v>931</v>
      </c>
      <c r="B69" s="176">
        <v>543</v>
      </c>
    </row>
    <row r="70" ht="18.75" customHeight="1" spans="1:2">
      <c r="A70" s="177" t="s">
        <v>889</v>
      </c>
      <c r="B70" s="178">
        <v>543</v>
      </c>
    </row>
    <row r="71" s="2" customFormat="1" ht="18.75" customHeight="1" spans="1:2">
      <c r="A71" s="175" t="s">
        <v>932</v>
      </c>
      <c r="B71" s="176">
        <v>25</v>
      </c>
    </row>
    <row r="72" s="2" customFormat="1" ht="18.75" customHeight="1" spans="1:2">
      <c r="A72" s="175" t="s">
        <v>933</v>
      </c>
      <c r="B72" s="176">
        <v>25</v>
      </c>
    </row>
    <row r="73" ht="18.75" customHeight="1" spans="1:2">
      <c r="A73" s="177" t="s">
        <v>934</v>
      </c>
      <c r="B73" s="178">
        <v>10</v>
      </c>
    </row>
    <row r="74" ht="18.75" customHeight="1" spans="1:2">
      <c r="A74" s="177" t="s">
        <v>935</v>
      </c>
      <c r="B74" s="178">
        <v>15</v>
      </c>
    </row>
    <row r="75" s="2" customFormat="1" ht="18.75" customHeight="1" spans="1:2">
      <c r="A75" s="175" t="s">
        <v>573</v>
      </c>
      <c r="B75" s="176">
        <v>5165</v>
      </c>
    </row>
    <row r="76" s="2" customFormat="1" ht="18.75" customHeight="1" spans="1:2">
      <c r="A76" s="175" t="s">
        <v>936</v>
      </c>
      <c r="B76" s="176">
        <v>302</v>
      </c>
    </row>
    <row r="77" ht="18.75" customHeight="1" spans="1:2">
      <c r="A77" s="177" t="s">
        <v>937</v>
      </c>
      <c r="B77" s="178">
        <v>302</v>
      </c>
    </row>
    <row r="78" s="2" customFormat="1" ht="18.75" customHeight="1" spans="1:2">
      <c r="A78" s="175" t="s">
        <v>938</v>
      </c>
      <c r="B78" s="176">
        <v>3458</v>
      </c>
    </row>
    <row r="79" ht="18.75" customHeight="1" spans="1:2">
      <c r="A79" s="177" t="s">
        <v>889</v>
      </c>
      <c r="B79" s="178">
        <v>2661</v>
      </c>
    </row>
    <row r="80" ht="18.75" customHeight="1" spans="1:2">
      <c r="A80" s="177" t="s">
        <v>939</v>
      </c>
      <c r="B80" s="178">
        <v>35</v>
      </c>
    </row>
    <row r="81" ht="18.75" customHeight="1" spans="1:2">
      <c r="A81" s="177" t="s">
        <v>940</v>
      </c>
      <c r="B81" s="178">
        <v>100</v>
      </c>
    </row>
    <row r="82" ht="18.75" customHeight="1" spans="1:2">
      <c r="A82" s="177" t="s">
        <v>941</v>
      </c>
      <c r="B82" s="178">
        <v>8</v>
      </c>
    </row>
    <row r="83" ht="18.75" customHeight="1" spans="1:2">
      <c r="A83" s="177" t="s">
        <v>942</v>
      </c>
      <c r="B83" s="178">
        <v>654</v>
      </c>
    </row>
    <row r="84" s="2" customFormat="1" ht="18.75" customHeight="1" spans="1:2">
      <c r="A84" s="175" t="s">
        <v>943</v>
      </c>
      <c r="B84" s="176">
        <v>508</v>
      </c>
    </row>
    <row r="85" ht="18.75" customHeight="1" spans="1:2">
      <c r="A85" s="177" t="s">
        <v>889</v>
      </c>
      <c r="B85" s="178">
        <v>508</v>
      </c>
    </row>
    <row r="86" s="2" customFormat="1" ht="18.75" customHeight="1" spans="1:2">
      <c r="A86" s="175" t="s">
        <v>944</v>
      </c>
      <c r="B86" s="176">
        <v>575</v>
      </c>
    </row>
    <row r="87" ht="18.75" customHeight="1" spans="1:2">
      <c r="A87" s="177" t="s">
        <v>889</v>
      </c>
      <c r="B87" s="178">
        <v>575</v>
      </c>
    </row>
    <row r="88" s="2" customFormat="1" ht="18.75" customHeight="1" spans="1:2">
      <c r="A88" s="175" t="s">
        <v>945</v>
      </c>
      <c r="B88" s="176">
        <v>322</v>
      </c>
    </row>
    <row r="89" ht="18.75" customHeight="1" spans="1:2">
      <c r="A89" s="177" t="s">
        <v>889</v>
      </c>
      <c r="B89" s="178">
        <v>213</v>
      </c>
    </row>
    <row r="90" ht="18.75" customHeight="1" spans="1:2">
      <c r="A90" s="177" t="s">
        <v>946</v>
      </c>
      <c r="B90" s="178">
        <v>17</v>
      </c>
    </row>
    <row r="91" ht="18.75" customHeight="1" spans="1:2">
      <c r="A91" s="177" t="s">
        <v>947</v>
      </c>
      <c r="B91" s="178">
        <v>92</v>
      </c>
    </row>
    <row r="92" s="2" customFormat="1" ht="18.75" customHeight="1" spans="1:2">
      <c r="A92" s="175" t="s">
        <v>586</v>
      </c>
      <c r="B92" s="176">
        <v>21274</v>
      </c>
    </row>
    <row r="93" s="2" customFormat="1" ht="18.75" customHeight="1" spans="1:2">
      <c r="A93" s="175" t="s">
        <v>948</v>
      </c>
      <c r="B93" s="176">
        <v>352</v>
      </c>
    </row>
    <row r="94" ht="18.75" customHeight="1" spans="1:2">
      <c r="A94" s="177" t="s">
        <v>889</v>
      </c>
      <c r="B94" s="178">
        <v>125</v>
      </c>
    </row>
    <row r="95" ht="18.75" customHeight="1" spans="1:2">
      <c r="A95" s="177" t="s">
        <v>949</v>
      </c>
      <c r="B95" s="178">
        <v>227</v>
      </c>
    </row>
    <row r="96" s="2" customFormat="1" ht="18.75" customHeight="1" spans="1:2">
      <c r="A96" s="175" t="s">
        <v>950</v>
      </c>
      <c r="B96" s="176">
        <v>19176</v>
      </c>
    </row>
    <row r="97" ht="18.75" customHeight="1" spans="1:2">
      <c r="A97" s="177" t="s">
        <v>951</v>
      </c>
      <c r="B97" s="178">
        <v>1732</v>
      </c>
    </row>
    <row r="98" ht="18.75" customHeight="1" spans="1:2">
      <c r="A98" s="177" t="s">
        <v>952</v>
      </c>
      <c r="B98" s="178">
        <v>10359</v>
      </c>
    </row>
    <row r="99" ht="18.75" customHeight="1" spans="1:2">
      <c r="A99" s="177" t="s">
        <v>953</v>
      </c>
      <c r="B99" s="178">
        <v>5313</v>
      </c>
    </row>
    <row r="100" ht="18.75" customHeight="1" spans="1:2">
      <c r="A100" s="177" t="s">
        <v>954</v>
      </c>
      <c r="B100" s="178">
        <v>266</v>
      </c>
    </row>
    <row r="101" ht="18.75" customHeight="1" spans="1:2">
      <c r="A101" s="177" t="s">
        <v>955</v>
      </c>
      <c r="B101" s="178">
        <v>1506</v>
      </c>
    </row>
    <row r="102" s="2" customFormat="1" ht="18.75" customHeight="1" spans="1:2">
      <c r="A102" s="175" t="s">
        <v>956</v>
      </c>
      <c r="B102" s="176">
        <v>659</v>
      </c>
    </row>
    <row r="103" ht="18.75" customHeight="1" spans="1:2">
      <c r="A103" s="177" t="s">
        <v>957</v>
      </c>
      <c r="B103" s="178">
        <v>549</v>
      </c>
    </row>
    <row r="104" ht="18.75" customHeight="1" spans="1:2">
      <c r="A104" s="177" t="s">
        <v>958</v>
      </c>
      <c r="B104" s="178">
        <v>110</v>
      </c>
    </row>
    <row r="105" s="2" customFormat="1" ht="18.75" customHeight="1" spans="1:2">
      <c r="A105" s="175" t="s">
        <v>959</v>
      </c>
      <c r="B105" s="176">
        <v>14</v>
      </c>
    </row>
    <row r="106" ht="18.75" customHeight="1" spans="1:2">
      <c r="A106" s="177" t="s">
        <v>960</v>
      </c>
      <c r="B106" s="178">
        <v>14</v>
      </c>
    </row>
    <row r="107" s="2" customFormat="1" ht="18.75" customHeight="1" spans="1:2">
      <c r="A107" s="175" t="s">
        <v>961</v>
      </c>
      <c r="B107" s="176">
        <v>293</v>
      </c>
    </row>
    <row r="108" ht="18.75" customHeight="1" spans="1:2">
      <c r="A108" s="177" t="s">
        <v>962</v>
      </c>
      <c r="B108" s="178">
        <v>293</v>
      </c>
    </row>
    <row r="109" s="2" customFormat="1" ht="18.75" customHeight="1" spans="1:2">
      <c r="A109" s="175" t="s">
        <v>963</v>
      </c>
      <c r="B109" s="176">
        <v>780</v>
      </c>
    </row>
    <row r="110" s="2" customFormat="1" ht="18.75" customHeight="1" spans="1:2">
      <c r="A110" s="177" t="s">
        <v>964</v>
      </c>
      <c r="B110" s="178">
        <v>200</v>
      </c>
    </row>
    <row r="111" ht="18.75" customHeight="1" spans="1:2">
      <c r="A111" s="177" t="s">
        <v>965</v>
      </c>
      <c r="B111" s="178">
        <v>580</v>
      </c>
    </row>
    <row r="112" s="2" customFormat="1" ht="18.75" customHeight="1" spans="1:2">
      <c r="A112" s="175" t="s">
        <v>603</v>
      </c>
      <c r="B112" s="176">
        <v>97</v>
      </c>
    </row>
    <row r="113" s="2" customFormat="1" ht="18.75" customHeight="1" spans="1:2">
      <c r="A113" s="175" t="s">
        <v>966</v>
      </c>
      <c r="B113" s="176">
        <v>23</v>
      </c>
    </row>
    <row r="114" ht="18.75" customHeight="1" spans="1:2">
      <c r="A114" s="177" t="s">
        <v>889</v>
      </c>
      <c r="B114" s="178">
        <v>23</v>
      </c>
    </row>
    <row r="115" s="2" customFormat="1" ht="18.75" customHeight="1" spans="1:2">
      <c r="A115" s="175" t="s">
        <v>967</v>
      </c>
      <c r="B115" s="176">
        <v>74</v>
      </c>
    </row>
    <row r="116" s="2" customFormat="1" ht="18.75" customHeight="1" spans="1:2">
      <c r="A116" s="177" t="s">
        <v>968</v>
      </c>
      <c r="B116" s="178">
        <v>51</v>
      </c>
    </row>
    <row r="117" ht="18.75" customHeight="1" spans="1:2">
      <c r="A117" s="177" t="s">
        <v>969</v>
      </c>
      <c r="B117" s="178">
        <v>23</v>
      </c>
    </row>
    <row r="118" s="2" customFormat="1" ht="18.75" customHeight="1" spans="1:2">
      <c r="A118" s="175" t="s">
        <v>605</v>
      </c>
      <c r="B118" s="176">
        <v>1437</v>
      </c>
    </row>
    <row r="119" s="2" customFormat="1" ht="18.75" customHeight="1" spans="1:2">
      <c r="A119" s="175" t="s">
        <v>970</v>
      </c>
      <c r="B119" s="176">
        <v>1151</v>
      </c>
    </row>
    <row r="120" ht="18.75" customHeight="1" spans="1:2">
      <c r="A120" s="177" t="s">
        <v>889</v>
      </c>
      <c r="B120" s="178">
        <v>505</v>
      </c>
    </row>
    <row r="121" ht="18.75" customHeight="1" spans="1:2">
      <c r="A121" s="177" t="s">
        <v>971</v>
      </c>
      <c r="B121" s="178">
        <v>108</v>
      </c>
    </row>
    <row r="122" ht="18.75" customHeight="1" spans="1:2">
      <c r="A122" s="177" t="s">
        <v>972</v>
      </c>
      <c r="B122" s="178">
        <v>108</v>
      </c>
    </row>
    <row r="123" ht="18.75" customHeight="1" spans="1:2">
      <c r="A123" s="177" t="s">
        <v>973</v>
      </c>
      <c r="B123" s="178">
        <v>10</v>
      </c>
    </row>
    <row r="124" ht="18.75" customHeight="1" spans="1:2">
      <c r="A124" s="177" t="s">
        <v>974</v>
      </c>
      <c r="B124" s="178">
        <v>420</v>
      </c>
    </row>
    <row r="125" s="2" customFormat="1" ht="18.75" customHeight="1" spans="1:2">
      <c r="A125" s="175" t="s">
        <v>975</v>
      </c>
      <c r="B125" s="176">
        <v>5</v>
      </c>
    </row>
    <row r="126" ht="18.75" customHeight="1" spans="1:2">
      <c r="A126" s="177" t="s">
        <v>976</v>
      </c>
      <c r="B126" s="178">
        <v>5</v>
      </c>
    </row>
    <row r="127" s="2" customFormat="1" ht="18.75" customHeight="1" spans="1:2">
      <c r="A127" s="175" t="s">
        <v>977</v>
      </c>
      <c r="B127" s="176">
        <v>58</v>
      </c>
    </row>
    <row r="128" ht="18.75" customHeight="1" spans="1:2">
      <c r="A128" s="177" t="s">
        <v>978</v>
      </c>
      <c r="B128" s="178">
        <v>10</v>
      </c>
    </row>
    <row r="129" ht="18.75" customHeight="1" spans="1:2">
      <c r="A129" s="177" t="s">
        <v>979</v>
      </c>
      <c r="B129" s="178">
        <v>7</v>
      </c>
    </row>
    <row r="130" ht="18.75" customHeight="1" spans="1:2">
      <c r="A130" s="177" t="s">
        <v>980</v>
      </c>
      <c r="B130" s="178">
        <v>41</v>
      </c>
    </row>
    <row r="131" ht="18.75" customHeight="1" spans="1:2">
      <c r="A131" s="175" t="s">
        <v>981</v>
      </c>
      <c r="B131" s="176">
        <v>43</v>
      </c>
    </row>
    <row r="132" ht="18.75" customHeight="1" spans="1:2">
      <c r="A132" s="177" t="s">
        <v>982</v>
      </c>
      <c r="B132" s="178">
        <v>43</v>
      </c>
    </row>
    <row r="133" s="2" customFormat="1" ht="18.75" customHeight="1" spans="1:2">
      <c r="A133" s="175" t="s">
        <v>617</v>
      </c>
      <c r="B133" s="176">
        <v>180</v>
      </c>
    </row>
    <row r="134" ht="18.75" customHeight="1" spans="1:2">
      <c r="A134" s="177" t="s">
        <v>983</v>
      </c>
      <c r="B134" s="178">
        <v>100</v>
      </c>
    </row>
    <row r="135" ht="18.75" customHeight="1" spans="1:2">
      <c r="A135" s="177" t="s">
        <v>984</v>
      </c>
      <c r="B135" s="178">
        <v>80</v>
      </c>
    </row>
    <row r="136" s="2" customFormat="1" ht="18.75" customHeight="1" spans="1:2">
      <c r="A136" s="175" t="s">
        <v>618</v>
      </c>
      <c r="B136" s="176">
        <v>27412</v>
      </c>
    </row>
    <row r="137" s="2" customFormat="1" ht="18.75" customHeight="1" spans="1:2">
      <c r="A137" s="175" t="s">
        <v>985</v>
      </c>
      <c r="B137" s="176">
        <v>993</v>
      </c>
    </row>
    <row r="138" ht="18.75" customHeight="1" spans="1:2">
      <c r="A138" s="177" t="s">
        <v>889</v>
      </c>
      <c r="B138" s="178">
        <v>549</v>
      </c>
    </row>
    <row r="139" ht="18.75" customHeight="1" spans="1:2">
      <c r="A139" s="177" t="s">
        <v>986</v>
      </c>
      <c r="B139" s="178">
        <v>80</v>
      </c>
    </row>
    <row r="140" ht="18.75" customHeight="1" spans="1:2">
      <c r="A140" s="177" t="s">
        <v>987</v>
      </c>
      <c r="B140" s="178">
        <v>364</v>
      </c>
    </row>
    <row r="141" s="2" customFormat="1" ht="18.75" customHeight="1" spans="1:2">
      <c r="A141" s="175" t="s">
        <v>988</v>
      </c>
      <c r="B141" s="176">
        <v>2179</v>
      </c>
    </row>
    <row r="142" ht="18.75" customHeight="1" spans="1:2">
      <c r="A142" s="177" t="s">
        <v>889</v>
      </c>
      <c r="B142" s="178">
        <v>407</v>
      </c>
    </row>
    <row r="143" ht="18.75" customHeight="1" spans="1:2">
      <c r="A143" s="177" t="s">
        <v>989</v>
      </c>
      <c r="B143" s="178">
        <v>950</v>
      </c>
    </row>
    <row r="144" ht="18.75" customHeight="1" spans="1:2">
      <c r="A144" s="177" t="s">
        <v>990</v>
      </c>
      <c r="B144" s="178">
        <v>531</v>
      </c>
    </row>
    <row r="145" ht="18.75" customHeight="1" spans="1:2">
      <c r="A145" s="177" t="s">
        <v>991</v>
      </c>
      <c r="B145" s="178">
        <v>291</v>
      </c>
    </row>
    <row r="146" s="2" customFormat="1" ht="18.75" customHeight="1" spans="1:2">
      <c r="A146" s="175" t="s">
        <v>992</v>
      </c>
      <c r="B146" s="176">
        <v>9664</v>
      </c>
    </row>
    <row r="147" ht="18.75" customHeight="1" spans="1:2">
      <c r="A147" s="177" t="s">
        <v>993</v>
      </c>
      <c r="B147" s="178">
        <v>5621</v>
      </c>
    </row>
    <row r="148" ht="18.75" customHeight="1" spans="1:2">
      <c r="A148" s="177" t="s">
        <v>994</v>
      </c>
      <c r="B148" s="178">
        <v>578</v>
      </c>
    </row>
    <row r="149" ht="18.75" customHeight="1" spans="1:2">
      <c r="A149" s="177" t="s">
        <v>995</v>
      </c>
      <c r="B149" s="178">
        <v>3465</v>
      </c>
    </row>
    <row r="150" s="2" customFormat="1" ht="18.75" customHeight="1" spans="1:2">
      <c r="A150" s="175" t="s">
        <v>996</v>
      </c>
      <c r="B150" s="176">
        <v>2050</v>
      </c>
    </row>
    <row r="151" ht="18.75" customHeight="1" spans="1:2">
      <c r="A151" s="177" t="s">
        <v>997</v>
      </c>
      <c r="B151" s="178">
        <v>2050</v>
      </c>
    </row>
    <row r="152" s="2" customFormat="1" ht="18.75" customHeight="1" spans="1:2">
      <c r="A152" s="175" t="s">
        <v>998</v>
      </c>
      <c r="B152" s="176">
        <v>1125</v>
      </c>
    </row>
    <row r="153" ht="18.75" customHeight="1" spans="1:2">
      <c r="A153" s="177" t="s">
        <v>999</v>
      </c>
      <c r="B153" s="178">
        <v>4</v>
      </c>
    </row>
    <row r="154" ht="18.75" customHeight="1" spans="1:2">
      <c r="A154" s="177" t="s">
        <v>1000</v>
      </c>
      <c r="B154" s="178">
        <v>15</v>
      </c>
    </row>
    <row r="155" ht="18.75" customHeight="1" spans="1:2">
      <c r="A155" s="177" t="s">
        <v>1001</v>
      </c>
      <c r="B155" s="178">
        <v>1106</v>
      </c>
    </row>
    <row r="156" s="2" customFormat="1" ht="18.75" customHeight="1" spans="1:2">
      <c r="A156" s="175" t="s">
        <v>1002</v>
      </c>
      <c r="B156" s="176">
        <v>548</v>
      </c>
    </row>
    <row r="157" s="2" customFormat="1" ht="18.75" customHeight="1" spans="1:2">
      <c r="A157" s="177" t="s">
        <v>1003</v>
      </c>
      <c r="B157" s="178">
        <v>446</v>
      </c>
    </row>
    <row r="158" ht="18.75" customHeight="1" spans="1:2">
      <c r="A158" s="177" t="s">
        <v>1004</v>
      </c>
      <c r="B158" s="178">
        <v>102</v>
      </c>
    </row>
    <row r="159" s="2" customFormat="1" ht="18.75" customHeight="1" spans="1:2">
      <c r="A159" s="175" t="s">
        <v>1005</v>
      </c>
      <c r="B159" s="176">
        <v>4</v>
      </c>
    </row>
    <row r="160" ht="18.75" customHeight="1" spans="1:2">
      <c r="A160" s="177" t="s">
        <v>1006</v>
      </c>
      <c r="B160" s="178">
        <v>4</v>
      </c>
    </row>
    <row r="161" s="2" customFormat="1" ht="18.75" customHeight="1" spans="1:2">
      <c r="A161" s="175" t="s">
        <v>1007</v>
      </c>
      <c r="B161" s="176">
        <v>844</v>
      </c>
    </row>
    <row r="162" ht="18.75" customHeight="1" spans="1:2">
      <c r="A162" s="177" t="s">
        <v>889</v>
      </c>
      <c r="B162" s="178">
        <v>75</v>
      </c>
    </row>
    <row r="163" ht="18.75" customHeight="1" spans="1:2">
      <c r="A163" s="177" t="s">
        <v>1008</v>
      </c>
      <c r="B163" s="178">
        <v>65</v>
      </c>
    </row>
    <row r="164" ht="18.75" customHeight="1" spans="1:2">
      <c r="A164" s="177" t="s">
        <v>1009</v>
      </c>
      <c r="B164" s="178">
        <v>10</v>
      </c>
    </row>
    <row r="165" ht="18.75" customHeight="1" spans="1:2">
      <c r="A165" s="177" t="s">
        <v>1010</v>
      </c>
      <c r="B165" s="178">
        <v>694</v>
      </c>
    </row>
    <row r="166" ht="18.75" customHeight="1" spans="1:2">
      <c r="A166" s="175" t="s">
        <v>1011</v>
      </c>
      <c r="B166" s="176">
        <v>55</v>
      </c>
    </row>
    <row r="167" ht="18.75" customHeight="1" spans="1:2">
      <c r="A167" s="177" t="s">
        <v>1012</v>
      </c>
      <c r="B167" s="178">
        <v>55</v>
      </c>
    </row>
    <row r="168" s="2" customFormat="1" ht="18.75" customHeight="1" spans="1:2">
      <c r="A168" s="175" t="s">
        <v>1013</v>
      </c>
      <c r="B168" s="176">
        <v>8218</v>
      </c>
    </row>
    <row r="169" ht="18.75" customHeight="1" spans="1:2">
      <c r="A169" s="177" t="s">
        <v>1014</v>
      </c>
      <c r="B169" s="178">
        <v>6704</v>
      </c>
    </row>
    <row r="170" ht="18.75" customHeight="1" spans="1:2">
      <c r="A170" s="177" t="s">
        <v>1015</v>
      </c>
      <c r="B170" s="178">
        <v>1514</v>
      </c>
    </row>
    <row r="171" s="2" customFormat="1" ht="18.75" customHeight="1" spans="1:2">
      <c r="A171" s="175" t="s">
        <v>1016</v>
      </c>
      <c r="B171" s="176">
        <v>662</v>
      </c>
    </row>
    <row r="172" ht="18.75" customHeight="1" spans="1:2">
      <c r="A172" s="177" t="s">
        <v>1017</v>
      </c>
      <c r="B172" s="178">
        <v>662</v>
      </c>
    </row>
    <row r="173" s="2" customFormat="1" ht="18.75" customHeight="1" spans="1:2">
      <c r="A173" s="175" t="s">
        <v>1018</v>
      </c>
      <c r="B173" s="176">
        <v>87</v>
      </c>
    </row>
    <row r="174" ht="18.75" customHeight="1" spans="1:2">
      <c r="A174" s="177" t="s">
        <v>1019</v>
      </c>
      <c r="B174" s="178">
        <v>10</v>
      </c>
    </row>
    <row r="175" ht="18.75" customHeight="1" spans="1:2">
      <c r="A175" s="177" t="s">
        <v>1020</v>
      </c>
      <c r="B175" s="178">
        <v>77</v>
      </c>
    </row>
    <row r="176" s="2" customFormat="1" ht="18.75" customHeight="1" spans="1:2">
      <c r="A176" s="175" t="s">
        <v>1021</v>
      </c>
      <c r="B176" s="176">
        <v>709</v>
      </c>
    </row>
    <row r="177" ht="18.75" customHeight="1" spans="1:2">
      <c r="A177" s="177" t="s">
        <v>1022</v>
      </c>
      <c r="B177" s="178">
        <v>656</v>
      </c>
    </row>
    <row r="178" ht="18.75" customHeight="1" spans="1:2">
      <c r="A178" s="177" t="s">
        <v>1023</v>
      </c>
      <c r="B178" s="178">
        <v>53</v>
      </c>
    </row>
    <row r="179" s="2" customFormat="1" ht="18.75" customHeight="1" spans="1:2">
      <c r="A179" s="175" t="s">
        <v>1024</v>
      </c>
      <c r="B179" s="176">
        <v>274</v>
      </c>
    </row>
    <row r="180" ht="18.75" customHeight="1" spans="1:2">
      <c r="A180" s="177" t="s">
        <v>1025</v>
      </c>
      <c r="B180" s="178">
        <v>76</v>
      </c>
    </row>
    <row r="181" ht="18.75" customHeight="1" spans="1:2">
      <c r="A181" s="177" t="s">
        <v>1026</v>
      </c>
      <c r="B181" s="178">
        <v>57</v>
      </c>
    </row>
    <row r="182" ht="18.75" customHeight="1" spans="1:2">
      <c r="A182" s="177" t="s">
        <v>1027</v>
      </c>
      <c r="B182" s="178">
        <v>108</v>
      </c>
    </row>
    <row r="183" ht="18.75" customHeight="1" spans="1:2">
      <c r="A183" s="177" t="s">
        <v>1028</v>
      </c>
      <c r="B183" s="178">
        <v>33</v>
      </c>
    </row>
    <row r="184" s="2" customFormat="1" ht="18.75" customHeight="1" spans="1:2">
      <c r="A184" s="175" t="s">
        <v>661</v>
      </c>
      <c r="B184" s="176">
        <v>8756</v>
      </c>
    </row>
    <row r="185" s="2" customFormat="1" ht="18.75" customHeight="1" spans="1:2">
      <c r="A185" s="175" t="s">
        <v>1029</v>
      </c>
      <c r="B185" s="176">
        <v>1002</v>
      </c>
    </row>
    <row r="186" ht="18.75" customHeight="1" spans="1:2">
      <c r="A186" s="177" t="s">
        <v>889</v>
      </c>
      <c r="B186" s="178">
        <v>438</v>
      </c>
    </row>
    <row r="187" ht="18.75" customHeight="1" spans="1:2">
      <c r="A187" s="177" t="s">
        <v>1030</v>
      </c>
      <c r="B187" s="178">
        <v>564</v>
      </c>
    </row>
    <row r="188" s="2" customFormat="1" ht="18.75" customHeight="1" spans="1:2">
      <c r="A188" s="175" t="s">
        <v>1031</v>
      </c>
      <c r="B188" s="176">
        <v>906</v>
      </c>
    </row>
    <row r="189" ht="18.75" customHeight="1" spans="1:2">
      <c r="A189" s="177" t="s">
        <v>1032</v>
      </c>
      <c r="B189" s="178">
        <v>506</v>
      </c>
    </row>
    <row r="190" ht="18.75" customHeight="1" spans="1:2">
      <c r="A190" s="177" t="s">
        <v>1033</v>
      </c>
      <c r="B190" s="178">
        <v>400</v>
      </c>
    </row>
    <row r="191" s="2" customFormat="1" ht="18.75" customHeight="1" spans="1:2">
      <c r="A191" s="175" t="s">
        <v>1034</v>
      </c>
      <c r="B191" s="176">
        <v>1388</v>
      </c>
    </row>
    <row r="192" ht="18.75" customHeight="1" spans="1:2">
      <c r="A192" s="177" t="s">
        <v>1035</v>
      </c>
      <c r="B192" s="178">
        <v>1058</v>
      </c>
    </row>
    <row r="193" ht="18.75" customHeight="1" spans="1:2">
      <c r="A193" s="177" t="s">
        <v>1036</v>
      </c>
      <c r="B193" s="178">
        <v>330</v>
      </c>
    </row>
    <row r="194" s="2" customFormat="1" ht="18.75" customHeight="1" spans="1:2">
      <c r="A194" s="175" t="s">
        <v>1037</v>
      </c>
      <c r="B194" s="176">
        <v>1557</v>
      </c>
    </row>
    <row r="195" ht="18.75" customHeight="1" spans="1:2">
      <c r="A195" s="177" t="s">
        <v>1038</v>
      </c>
      <c r="B195" s="178">
        <v>161</v>
      </c>
    </row>
    <row r="196" ht="18.75" customHeight="1" spans="1:2">
      <c r="A196" s="177" t="s">
        <v>1039</v>
      </c>
      <c r="B196" s="178">
        <v>88</v>
      </c>
    </row>
    <row r="197" ht="18.75" customHeight="1" spans="1:2">
      <c r="A197" s="177" t="s">
        <v>1040</v>
      </c>
      <c r="B197" s="178">
        <v>1226</v>
      </c>
    </row>
    <row r="198" ht="18.75" customHeight="1" spans="1:2">
      <c r="A198" s="177" t="s">
        <v>1041</v>
      </c>
      <c r="B198" s="178">
        <v>62</v>
      </c>
    </row>
    <row r="199" ht="18.75" customHeight="1" spans="1:2">
      <c r="A199" s="177" t="s">
        <v>1042</v>
      </c>
      <c r="B199" s="178">
        <v>20</v>
      </c>
    </row>
    <row r="200" s="2" customFormat="1" ht="18.75" customHeight="1" spans="1:2">
      <c r="A200" s="175" t="s">
        <v>1043</v>
      </c>
      <c r="B200" s="176">
        <v>169</v>
      </c>
    </row>
    <row r="201" ht="18.75" customHeight="1" spans="1:2">
      <c r="A201" s="177" t="s">
        <v>1044</v>
      </c>
      <c r="B201" s="178">
        <v>169</v>
      </c>
    </row>
    <row r="202" s="2" customFormat="1" ht="18.75" customHeight="1" spans="1:2">
      <c r="A202" s="175" t="s">
        <v>1045</v>
      </c>
      <c r="B202" s="176">
        <v>69</v>
      </c>
    </row>
    <row r="203" ht="18.75" customHeight="1" spans="1:2">
      <c r="A203" s="177" t="s">
        <v>1046</v>
      </c>
      <c r="B203" s="178">
        <v>15</v>
      </c>
    </row>
    <row r="204" ht="18.75" customHeight="1" spans="1:2">
      <c r="A204" s="177" t="s">
        <v>1047</v>
      </c>
      <c r="B204" s="178">
        <v>15</v>
      </c>
    </row>
    <row r="205" ht="18.75" customHeight="1" spans="1:2">
      <c r="A205" s="177" t="s">
        <v>1048</v>
      </c>
      <c r="B205" s="178">
        <v>39</v>
      </c>
    </row>
    <row r="206" s="2" customFormat="1" ht="18.75" customHeight="1" spans="1:2">
      <c r="A206" s="175" t="s">
        <v>1049</v>
      </c>
      <c r="B206" s="176">
        <v>2351</v>
      </c>
    </row>
    <row r="207" ht="18.75" customHeight="1" spans="1:2">
      <c r="A207" s="177" t="s">
        <v>1050</v>
      </c>
      <c r="B207" s="178">
        <v>811</v>
      </c>
    </row>
    <row r="208" ht="18.75" customHeight="1" spans="1:2">
      <c r="A208" s="177" t="s">
        <v>1051</v>
      </c>
      <c r="B208" s="178">
        <v>1540</v>
      </c>
    </row>
    <row r="209" s="2" customFormat="1" ht="18.75" customHeight="1" spans="1:2">
      <c r="A209" s="175" t="s">
        <v>1052</v>
      </c>
      <c r="B209" s="176">
        <v>934</v>
      </c>
    </row>
    <row r="210" ht="18.75" customHeight="1" spans="1:2">
      <c r="A210" s="177" t="s">
        <v>1053</v>
      </c>
      <c r="B210" s="178">
        <v>432</v>
      </c>
    </row>
    <row r="211" ht="18.75" customHeight="1" spans="1:2">
      <c r="A211" s="177" t="s">
        <v>1054</v>
      </c>
      <c r="B211" s="178">
        <v>27</v>
      </c>
    </row>
    <row r="212" ht="18.75" customHeight="1" spans="1:2">
      <c r="A212" s="177" t="s">
        <v>1055</v>
      </c>
      <c r="B212" s="178">
        <v>475</v>
      </c>
    </row>
    <row r="213" ht="18.75" customHeight="1" spans="1:2">
      <c r="A213" s="175" t="s">
        <v>1056</v>
      </c>
      <c r="B213" s="176">
        <v>30</v>
      </c>
    </row>
    <row r="214" ht="18.75" customHeight="1" spans="1:2">
      <c r="A214" s="177" t="s">
        <v>306</v>
      </c>
      <c r="B214" s="178">
        <v>30</v>
      </c>
    </row>
    <row r="215" s="2" customFormat="1" ht="18.75" customHeight="1" spans="1:2">
      <c r="A215" s="175" t="s">
        <v>1057</v>
      </c>
      <c r="B215" s="176">
        <v>350</v>
      </c>
    </row>
    <row r="216" ht="18.75" customHeight="1" spans="1:2">
      <c r="A216" s="177" t="s">
        <v>1058</v>
      </c>
      <c r="B216" s="178">
        <v>50</v>
      </c>
    </row>
    <row r="217" ht="18.75" customHeight="1" spans="1:2">
      <c r="A217" s="177" t="s">
        <v>1059</v>
      </c>
      <c r="B217" s="178">
        <v>300</v>
      </c>
    </row>
    <row r="218" s="2" customFormat="1" ht="18.75" customHeight="1" spans="1:2">
      <c r="A218" s="175" t="s">
        <v>693</v>
      </c>
      <c r="B218" s="176">
        <v>1527</v>
      </c>
    </row>
    <row r="219" s="2" customFormat="1" ht="18.75" customHeight="1" spans="1:2">
      <c r="A219" s="175" t="s">
        <v>1060</v>
      </c>
      <c r="B219" s="176">
        <v>141</v>
      </c>
    </row>
    <row r="220" ht="18.75" customHeight="1" spans="1:2">
      <c r="A220" s="177" t="s">
        <v>889</v>
      </c>
      <c r="B220" s="178">
        <v>141</v>
      </c>
    </row>
    <row r="221" s="2" customFormat="1" ht="18.75" customHeight="1" spans="1:2">
      <c r="A221" s="175" t="s">
        <v>1061</v>
      </c>
      <c r="B221" s="176">
        <v>52</v>
      </c>
    </row>
    <row r="222" ht="18.75" customHeight="1" spans="1:2">
      <c r="A222" s="177" t="s">
        <v>1062</v>
      </c>
      <c r="B222" s="178">
        <v>52</v>
      </c>
    </row>
    <row r="223" s="2" customFormat="1" ht="18.75" customHeight="1" spans="1:2">
      <c r="A223" s="175" t="s">
        <v>1063</v>
      </c>
      <c r="B223" s="176">
        <v>230</v>
      </c>
    </row>
    <row r="224" ht="18.75" customHeight="1" spans="1:2">
      <c r="A224" s="177" t="s">
        <v>1064</v>
      </c>
      <c r="B224" s="178">
        <v>150</v>
      </c>
    </row>
    <row r="225" ht="18.75" customHeight="1" spans="1:2">
      <c r="A225" s="177" t="s">
        <v>1065</v>
      </c>
      <c r="B225" s="178">
        <v>80</v>
      </c>
    </row>
    <row r="226" ht="18.75" customHeight="1" spans="1:2">
      <c r="A226" s="175" t="s">
        <v>1066</v>
      </c>
      <c r="B226" s="176">
        <v>704</v>
      </c>
    </row>
    <row r="227" ht="18.75" customHeight="1" spans="1:2">
      <c r="A227" s="177" t="s">
        <v>1067</v>
      </c>
      <c r="B227" s="178">
        <v>654</v>
      </c>
    </row>
    <row r="228" ht="18.75" customHeight="1" spans="1:2">
      <c r="A228" s="177" t="s">
        <v>1068</v>
      </c>
      <c r="B228" s="178">
        <v>50</v>
      </c>
    </row>
    <row r="229" ht="18.75" customHeight="1" spans="1:2">
      <c r="A229" s="175" t="s">
        <v>1069</v>
      </c>
      <c r="B229" s="176">
        <v>400</v>
      </c>
    </row>
    <row r="230" ht="18.75" customHeight="1" spans="1:2">
      <c r="A230" s="177" t="s">
        <v>1070</v>
      </c>
      <c r="B230" s="178">
        <v>400</v>
      </c>
    </row>
    <row r="231" s="2" customFormat="1" ht="18.75" customHeight="1" spans="1:2">
      <c r="A231" s="175" t="s">
        <v>697</v>
      </c>
      <c r="B231" s="176">
        <v>1799</v>
      </c>
    </row>
    <row r="232" s="2" customFormat="1" ht="18.75" customHeight="1" spans="1:2">
      <c r="A232" s="175" t="s">
        <v>1071</v>
      </c>
      <c r="B232" s="176">
        <v>725</v>
      </c>
    </row>
    <row r="233" ht="18.75" customHeight="1" spans="1:2">
      <c r="A233" s="177" t="s">
        <v>889</v>
      </c>
      <c r="B233" s="178">
        <v>212</v>
      </c>
    </row>
    <row r="234" ht="18.75" customHeight="1" spans="1:2">
      <c r="A234" s="177" t="s">
        <v>1072</v>
      </c>
      <c r="B234" s="178">
        <v>154</v>
      </c>
    </row>
    <row r="235" ht="18.75" customHeight="1" spans="1:2">
      <c r="A235" s="177" t="s">
        <v>1073</v>
      </c>
      <c r="B235" s="178">
        <v>97</v>
      </c>
    </row>
    <row r="236" ht="18.75" customHeight="1" spans="1:2">
      <c r="A236" s="177" t="s">
        <v>1074</v>
      </c>
      <c r="B236" s="178">
        <v>62</v>
      </c>
    </row>
    <row r="237" ht="18.75" customHeight="1" spans="1:2">
      <c r="A237" s="177" t="s">
        <v>1075</v>
      </c>
      <c r="B237" s="178">
        <v>200</v>
      </c>
    </row>
    <row r="238" s="2" customFormat="1" ht="18.75" customHeight="1" spans="1:2">
      <c r="A238" s="175" t="s">
        <v>703</v>
      </c>
      <c r="B238" s="176">
        <v>35</v>
      </c>
    </row>
    <row r="239" ht="18.75" customHeight="1" spans="1:2">
      <c r="A239" s="177" t="s">
        <v>1076</v>
      </c>
      <c r="B239" s="178">
        <v>35</v>
      </c>
    </row>
    <row r="240" s="2" customFormat="1" ht="18.75" customHeight="1" spans="1:2">
      <c r="A240" s="175" t="s">
        <v>707</v>
      </c>
      <c r="B240" s="176">
        <v>809</v>
      </c>
    </row>
    <row r="241" ht="18.75" customHeight="1" spans="1:2">
      <c r="A241" s="177" t="s">
        <v>1077</v>
      </c>
      <c r="B241" s="178">
        <v>809</v>
      </c>
    </row>
    <row r="242" ht="18.75" customHeight="1" spans="1:2">
      <c r="A242" s="175" t="s">
        <v>1078</v>
      </c>
      <c r="B242" s="176">
        <v>230</v>
      </c>
    </row>
    <row r="243" ht="18.75" customHeight="1" spans="1:2">
      <c r="A243" s="177" t="s">
        <v>1079</v>
      </c>
      <c r="B243" s="178">
        <v>230</v>
      </c>
    </row>
    <row r="244" s="2" customFormat="1" ht="18.75" customHeight="1" spans="1:2">
      <c r="A244" s="175" t="s">
        <v>710</v>
      </c>
      <c r="B244" s="176">
        <v>22382</v>
      </c>
    </row>
    <row r="245" s="2" customFormat="1" ht="18.75" customHeight="1" spans="1:2">
      <c r="A245" s="175" t="s">
        <v>1080</v>
      </c>
      <c r="B245" s="176">
        <v>5843</v>
      </c>
    </row>
    <row r="246" ht="18.75" customHeight="1" spans="1:2">
      <c r="A246" s="177" t="s">
        <v>889</v>
      </c>
      <c r="B246" s="178">
        <v>658</v>
      </c>
    </row>
    <row r="247" ht="18.75" customHeight="1" spans="1:2">
      <c r="A247" s="177" t="s">
        <v>897</v>
      </c>
      <c r="B247" s="178">
        <v>619</v>
      </c>
    </row>
    <row r="248" ht="18.75" customHeight="1" spans="1:2">
      <c r="A248" s="177" t="s">
        <v>1081</v>
      </c>
      <c r="B248" s="178">
        <v>410</v>
      </c>
    </row>
    <row r="249" ht="18.75" customHeight="1" spans="1:2">
      <c r="A249" s="177" t="s">
        <v>1082</v>
      </c>
      <c r="B249" s="178">
        <v>280</v>
      </c>
    </row>
    <row r="250" ht="18.75" customHeight="1" spans="1:2">
      <c r="A250" s="177" t="s">
        <v>1083</v>
      </c>
      <c r="B250" s="178">
        <v>1600</v>
      </c>
    </row>
    <row r="251" ht="18.75" customHeight="1" spans="1:2">
      <c r="A251" s="177" t="s">
        <v>1084</v>
      </c>
      <c r="B251" s="178">
        <v>60</v>
      </c>
    </row>
    <row r="252" ht="18.75" customHeight="1" spans="1:2">
      <c r="A252" s="177" t="s">
        <v>1085</v>
      </c>
      <c r="B252" s="178">
        <v>2216</v>
      </c>
    </row>
    <row r="253" s="2" customFormat="1" ht="18.75" customHeight="1" spans="1:2">
      <c r="A253" s="175" t="s">
        <v>1086</v>
      </c>
      <c r="B253" s="176">
        <v>2309</v>
      </c>
    </row>
    <row r="254" ht="18.75" customHeight="1" spans="1:2">
      <c r="A254" s="177" t="s">
        <v>889</v>
      </c>
      <c r="B254" s="178">
        <v>389</v>
      </c>
    </row>
    <row r="255" ht="18.75" customHeight="1" spans="1:2">
      <c r="A255" s="177" t="s">
        <v>1087</v>
      </c>
      <c r="B255" s="178">
        <v>235</v>
      </c>
    </row>
    <row r="256" ht="18.75" customHeight="1" spans="1:2">
      <c r="A256" s="177" t="s">
        <v>1088</v>
      </c>
      <c r="B256" s="178">
        <v>180</v>
      </c>
    </row>
    <row r="257" ht="18.75" customHeight="1" spans="1:2">
      <c r="A257" s="177" t="s">
        <v>1089</v>
      </c>
      <c r="B257" s="178">
        <v>728</v>
      </c>
    </row>
    <row r="258" ht="18.75" customHeight="1" spans="1:2">
      <c r="A258" s="177" t="s">
        <v>1090</v>
      </c>
      <c r="B258" s="178">
        <v>63</v>
      </c>
    </row>
    <row r="259" ht="18.75" customHeight="1" spans="1:2">
      <c r="A259" s="177" t="s">
        <v>1091</v>
      </c>
      <c r="B259" s="178">
        <v>40</v>
      </c>
    </row>
    <row r="260" ht="18.75" customHeight="1" spans="1:2">
      <c r="A260" s="177" t="s">
        <v>1092</v>
      </c>
      <c r="B260" s="178">
        <v>674</v>
      </c>
    </row>
    <row r="261" s="2" customFormat="1" ht="18.75" customHeight="1" spans="1:2">
      <c r="A261" s="175" t="s">
        <v>1093</v>
      </c>
      <c r="B261" s="176">
        <v>3341</v>
      </c>
    </row>
    <row r="262" ht="18.75" customHeight="1" spans="1:2">
      <c r="A262" s="177" t="s">
        <v>889</v>
      </c>
      <c r="B262" s="178">
        <v>355</v>
      </c>
    </row>
    <row r="263" ht="18.75" customHeight="1" spans="1:2">
      <c r="A263" s="177" t="s">
        <v>1094</v>
      </c>
      <c r="B263" s="178">
        <v>650</v>
      </c>
    </row>
    <row r="264" ht="18.75" customHeight="1" spans="1:2">
      <c r="A264" s="177" t="s">
        <v>1095</v>
      </c>
      <c r="B264" s="178">
        <v>145</v>
      </c>
    </row>
    <row r="265" ht="18.75" customHeight="1" spans="1:2">
      <c r="A265" s="177" t="s">
        <v>1096</v>
      </c>
      <c r="B265" s="178">
        <v>200</v>
      </c>
    </row>
    <row r="266" ht="18.75" customHeight="1" spans="1:2">
      <c r="A266" s="177" t="s">
        <v>1097</v>
      </c>
      <c r="B266" s="178">
        <v>200</v>
      </c>
    </row>
    <row r="267" ht="18.75" customHeight="1" spans="1:2">
      <c r="A267" s="177" t="s">
        <v>1098</v>
      </c>
      <c r="B267" s="178">
        <v>300</v>
      </c>
    </row>
    <row r="268" ht="18.75" customHeight="1" spans="1:2">
      <c r="A268" s="177" t="s">
        <v>1099</v>
      </c>
      <c r="B268" s="178">
        <v>700</v>
      </c>
    </row>
    <row r="269" ht="18.75" customHeight="1" spans="1:2">
      <c r="A269" s="177" t="s">
        <v>1100</v>
      </c>
      <c r="B269" s="178">
        <v>250</v>
      </c>
    </row>
    <row r="270" ht="18.75" customHeight="1" spans="1:2">
      <c r="A270" s="177" t="s">
        <v>1101</v>
      </c>
      <c r="B270" s="178">
        <v>541</v>
      </c>
    </row>
    <row r="271" s="2" customFormat="1" ht="18.75" customHeight="1" spans="1:2">
      <c r="A271" s="175" t="s">
        <v>1102</v>
      </c>
      <c r="B271" s="176">
        <v>8629</v>
      </c>
    </row>
    <row r="272" ht="18.75" customHeight="1" spans="1:2">
      <c r="A272" s="177" t="s">
        <v>889</v>
      </c>
      <c r="B272" s="192">
        <v>102</v>
      </c>
    </row>
    <row r="273" s="132" customFormat="1" ht="21.75" customHeight="1" spans="1:2">
      <c r="A273" s="193" t="s">
        <v>1103</v>
      </c>
      <c r="B273" s="154">
        <v>1887</v>
      </c>
    </row>
    <row r="274" s="132" customFormat="1" ht="21.75" customHeight="1" spans="1:2">
      <c r="A274" s="193" t="s">
        <v>1104</v>
      </c>
      <c r="B274" s="154">
        <v>5000</v>
      </c>
    </row>
    <row r="275" ht="18.75" customHeight="1" spans="1:2">
      <c r="A275" s="177" t="s">
        <v>1105</v>
      </c>
      <c r="B275" s="194">
        <v>1640</v>
      </c>
    </row>
    <row r="276" s="132" customFormat="1" ht="21.75" customHeight="1" spans="1:3">
      <c r="A276" s="175" t="s">
        <v>1106</v>
      </c>
      <c r="B276" s="154">
        <v>1230</v>
      </c>
      <c r="C276" s="132" t="s">
        <v>1107</v>
      </c>
    </row>
    <row r="277" s="132" customFormat="1" ht="21.75" customHeight="1" spans="1:2">
      <c r="A277" s="193" t="s">
        <v>1108</v>
      </c>
      <c r="B277" s="154">
        <v>1230</v>
      </c>
    </row>
    <row r="278" s="132" customFormat="1" ht="21.75" customHeight="1" spans="1:2">
      <c r="A278" s="175" t="s">
        <v>1109</v>
      </c>
      <c r="B278" s="154">
        <v>770</v>
      </c>
    </row>
    <row r="279" s="132" customFormat="1" ht="21.75" customHeight="1" spans="1:2">
      <c r="A279" s="193" t="s">
        <v>1110</v>
      </c>
      <c r="B279" s="154">
        <v>420</v>
      </c>
    </row>
    <row r="280" s="132" customFormat="1" ht="21.75" customHeight="1" spans="1:2">
      <c r="A280" s="193" t="s">
        <v>1111</v>
      </c>
      <c r="B280" s="154">
        <v>350</v>
      </c>
    </row>
    <row r="281" s="132" customFormat="1" ht="21.75" customHeight="1" spans="1:2">
      <c r="A281" s="175" t="s">
        <v>1112</v>
      </c>
      <c r="B281" s="154">
        <v>261</v>
      </c>
    </row>
    <row r="282" s="132" customFormat="1" ht="21.75" customHeight="1" spans="1:2">
      <c r="A282" s="193" t="s">
        <v>1113</v>
      </c>
      <c r="B282" s="154">
        <v>261</v>
      </c>
    </row>
    <row r="283" s="2" customFormat="1" ht="18.75" customHeight="1" spans="1:2">
      <c r="A283" s="175" t="s">
        <v>732</v>
      </c>
      <c r="B283" s="176">
        <v>602</v>
      </c>
    </row>
    <row r="284" s="2" customFormat="1" ht="18.75" customHeight="1" spans="1:2">
      <c r="A284" s="175" t="s">
        <v>1114</v>
      </c>
      <c r="B284" s="176">
        <v>602</v>
      </c>
    </row>
    <row r="285" ht="18.75" customHeight="1" spans="1:2">
      <c r="A285" s="177" t="s">
        <v>889</v>
      </c>
      <c r="B285" s="178">
        <v>73</v>
      </c>
    </row>
    <row r="286" ht="18.75" customHeight="1" spans="1:2">
      <c r="A286" s="177" t="s">
        <v>1115</v>
      </c>
      <c r="B286" s="178">
        <v>404</v>
      </c>
    </row>
    <row r="287" ht="18.75" customHeight="1" spans="1:2">
      <c r="A287" s="177" t="s">
        <v>1116</v>
      </c>
      <c r="B287" s="178">
        <v>125</v>
      </c>
    </row>
    <row r="288" s="2" customFormat="1" ht="18.75" customHeight="1" spans="1:2">
      <c r="A288" s="175" t="s">
        <v>737</v>
      </c>
      <c r="B288" s="176">
        <v>792</v>
      </c>
    </row>
    <row r="289" s="2" customFormat="1" ht="18.75" customHeight="1" spans="1:2">
      <c r="A289" s="175" t="s">
        <v>1117</v>
      </c>
      <c r="B289" s="176">
        <v>192</v>
      </c>
    </row>
    <row r="290" ht="18.75" customHeight="1" spans="1:2">
      <c r="A290" s="177" t="s">
        <v>889</v>
      </c>
      <c r="B290" s="192">
        <v>192</v>
      </c>
    </row>
    <row r="291" s="132" customFormat="1" ht="21.75" customHeight="1" spans="1:2">
      <c r="A291" s="150" t="s">
        <v>1118</v>
      </c>
      <c r="B291" s="145">
        <v>100</v>
      </c>
    </row>
    <row r="292" s="132" customFormat="1" ht="21.75" customHeight="1" spans="1:2">
      <c r="A292" s="193" t="s">
        <v>1119</v>
      </c>
      <c r="B292" s="154">
        <v>100</v>
      </c>
    </row>
    <row r="293" s="132" customFormat="1" ht="21.75" customHeight="1" spans="1:2">
      <c r="A293" s="150" t="s">
        <v>1120</v>
      </c>
      <c r="B293" s="145">
        <v>500</v>
      </c>
    </row>
    <row r="294" s="132" customFormat="1" ht="21.75" customHeight="1" spans="1:2">
      <c r="A294" s="195" t="s">
        <v>1121</v>
      </c>
      <c r="B294" s="154">
        <v>500</v>
      </c>
    </row>
    <row r="295" s="2" customFormat="1" ht="18.75" customHeight="1" spans="1:2">
      <c r="A295" s="175" t="s">
        <v>742</v>
      </c>
      <c r="B295" s="196">
        <v>323</v>
      </c>
    </row>
    <row r="296" s="2" customFormat="1" ht="18.75" customHeight="1" spans="1:2">
      <c r="A296" s="175" t="s">
        <v>1122</v>
      </c>
      <c r="B296" s="176">
        <v>113</v>
      </c>
    </row>
    <row r="297" ht="18.75" customHeight="1" spans="1:2">
      <c r="A297" s="177" t="s">
        <v>889</v>
      </c>
      <c r="B297" s="178">
        <v>53</v>
      </c>
    </row>
    <row r="298" ht="18.75" customHeight="1" spans="1:2">
      <c r="A298" s="177" t="s">
        <v>1123</v>
      </c>
      <c r="B298" s="178">
        <v>60</v>
      </c>
    </row>
    <row r="299" ht="18.75" customHeight="1" spans="1:2">
      <c r="A299" s="175" t="s">
        <v>1124</v>
      </c>
      <c r="B299" s="176">
        <v>210</v>
      </c>
    </row>
    <row r="300" ht="18.75" customHeight="1" spans="1:2">
      <c r="A300" s="177" t="s">
        <v>1125</v>
      </c>
      <c r="B300" s="178">
        <v>210</v>
      </c>
    </row>
    <row r="301" s="2" customFormat="1" ht="18.75" customHeight="1" spans="1:2">
      <c r="A301" s="175" t="s">
        <v>744</v>
      </c>
      <c r="B301" s="176">
        <v>12593</v>
      </c>
    </row>
    <row r="302" s="2" customFormat="1" ht="18.75" customHeight="1" spans="1:2">
      <c r="A302" s="175" t="s">
        <v>1126</v>
      </c>
      <c r="B302" s="176">
        <v>12593</v>
      </c>
    </row>
    <row r="303" ht="18.75" customHeight="1" spans="1:2">
      <c r="A303" s="177" t="s">
        <v>889</v>
      </c>
      <c r="B303" s="178">
        <v>223</v>
      </c>
    </row>
    <row r="304" ht="18.75" customHeight="1" spans="1:2">
      <c r="A304" s="177" t="s">
        <v>1127</v>
      </c>
      <c r="B304" s="178">
        <v>290</v>
      </c>
    </row>
    <row r="305" ht="18.75" customHeight="1" spans="1:2">
      <c r="A305" s="177" t="s">
        <v>1128</v>
      </c>
      <c r="B305" s="178">
        <v>25</v>
      </c>
    </row>
    <row r="306" ht="18.75" customHeight="1" spans="1:2">
      <c r="A306" s="177" t="s">
        <v>1129</v>
      </c>
      <c r="B306" s="178">
        <v>20</v>
      </c>
    </row>
    <row r="307" ht="18.75" customHeight="1" spans="1:2">
      <c r="A307" s="177" t="s">
        <v>1130</v>
      </c>
      <c r="B307" s="178">
        <v>12035</v>
      </c>
    </row>
    <row r="308" s="2" customFormat="1" ht="18.75" customHeight="1" spans="1:2">
      <c r="A308" s="175" t="s">
        <v>747</v>
      </c>
      <c r="B308" s="176">
        <v>9169</v>
      </c>
    </row>
    <row r="309" s="2" customFormat="1" ht="18.75" customHeight="1" spans="1:2">
      <c r="A309" s="175" t="s">
        <v>1131</v>
      </c>
      <c r="B309" s="176">
        <v>6222</v>
      </c>
    </row>
    <row r="310" ht="18.75" customHeight="1" spans="1:2">
      <c r="A310" s="177" t="s">
        <v>1132</v>
      </c>
      <c r="B310" s="178">
        <v>178</v>
      </c>
    </row>
    <row r="311" ht="18.75" customHeight="1" spans="1:2">
      <c r="A311" s="177" t="s">
        <v>1133</v>
      </c>
      <c r="B311" s="192">
        <v>350</v>
      </c>
    </row>
    <row r="312" s="132" customFormat="1" ht="21.75" customHeight="1" spans="1:2">
      <c r="A312" s="195" t="s">
        <v>1134</v>
      </c>
      <c r="B312" s="154">
        <v>500</v>
      </c>
    </row>
    <row r="313" s="132" customFormat="1" ht="21.75" customHeight="1" spans="1:2">
      <c r="A313" s="195" t="s">
        <v>1135</v>
      </c>
      <c r="B313" s="154">
        <v>1000</v>
      </c>
    </row>
    <row r="314" s="132" customFormat="1" ht="21.75" customHeight="1" spans="1:2">
      <c r="A314" s="195" t="s">
        <v>1136</v>
      </c>
      <c r="B314" s="154">
        <v>2800</v>
      </c>
    </row>
    <row r="315" s="132" customFormat="1" ht="21.75" customHeight="1" spans="1:2">
      <c r="A315" s="195" t="s">
        <v>1137</v>
      </c>
      <c r="B315" s="154">
        <v>1000</v>
      </c>
    </row>
    <row r="316" s="132" customFormat="1" ht="21.75" customHeight="1" spans="1:2">
      <c r="A316" s="195" t="s">
        <v>1138</v>
      </c>
      <c r="B316" s="154">
        <v>394</v>
      </c>
    </row>
    <row r="317" s="2" customFormat="1" ht="18.75" customHeight="1" spans="1:2">
      <c r="A317" s="175" t="s">
        <v>1139</v>
      </c>
      <c r="B317" s="196">
        <v>2947</v>
      </c>
    </row>
    <row r="318" ht="18.75" customHeight="1" spans="1:2">
      <c r="A318" s="177" t="s">
        <v>1140</v>
      </c>
      <c r="B318" s="178">
        <v>2947</v>
      </c>
    </row>
    <row r="319" s="2" customFormat="1" ht="18.75" customHeight="1" spans="1:2">
      <c r="A319" s="175" t="s">
        <v>750</v>
      </c>
      <c r="B319" s="176">
        <v>330</v>
      </c>
    </row>
    <row r="320" s="2" customFormat="1" ht="18.75" customHeight="1" spans="1:2">
      <c r="A320" s="175" t="s">
        <v>1141</v>
      </c>
      <c r="B320" s="176">
        <v>318</v>
      </c>
    </row>
    <row r="321" ht="18.75" customHeight="1" spans="1:2">
      <c r="A321" s="177" t="s">
        <v>889</v>
      </c>
      <c r="B321" s="178">
        <v>88</v>
      </c>
    </row>
    <row r="322" ht="18.75" customHeight="1" spans="1:2">
      <c r="A322" s="177" t="s">
        <v>1142</v>
      </c>
      <c r="B322" s="178">
        <v>200</v>
      </c>
    </row>
    <row r="323" ht="18.75" customHeight="1" spans="1:2">
      <c r="A323" s="177" t="s">
        <v>1143</v>
      </c>
      <c r="B323" s="178">
        <v>30</v>
      </c>
    </row>
    <row r="324" s="2" customFormat="1" ht="18.75" customHeight="1" spans="1:2">
      <c r="A324" s="175" t="s">
        <v>1144</v>
      </c>
      <c r="B324" s="176">
        <v>12</v>
      </c>
    </row>
    <row r="325" ht="18.75" customHeight="1" spans="1:2">
      <c r="A325" s="177" t="s">
        <v>1145</v>
      </c>
      <c r="B325" s="178">
        <v>12</v>
      </c>
    </row>
    <row r="326" s="2" customFormat="1" ht="18.75" customHeight="1" spans="1:2">
      <c r="A326" s="175" t="s">
        <v>1146</v>
      </c>
      <c r="B326" s="176">
        <v>1400</v>
      </c>
    </row>
    <row r="327" s="2" customFormat="1" ht="18.75" customHeight="1" spans="1:2">
      <c r="A327" s="175" t="s">
        <v>1147</v>
      </c>
      <c r="B327" s="176">
        <v>1400</v>
      </c>
    </row>
    <row r="328" ht="18.75" customHeight="1" spans="1:2">
      <c r="A328" s="177" t="s">
        <v>1148</v>
      </c>
      <c r="B328" s="178">
        <v>1400</v>
      </c>
    </row>
    <row r="329" s="2" customFormat="1" ht="18.75" customHeight="1" spans="1:2">
      <c r="A329" s="175" t="s">
        <v>1149</v>
      </c>
      <c r="B329" s="176">
        <v>4419</v>
      </c>
    </row>
    <row r="330" s="2" customFormat="1" ht="18.75" customHeight="1" spans="1:2">
      <c r="A330" s="175" t="s">
        <v>1150</v>
      </c>
      <c r="B330" s="176">
        <v>4419</v>
      </c>
    </row>
    <row r="331" ht="18.75" customHeight="1" spans="1:2">
      <c r="A331" s="177" t="s">
        <v>1151</v>
      </c>
      <c r="B331" s="178">
        <v>4419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52"/>
  <sheetViews>
    <sheetView workbookViewId="0">
      <selection activeCell="E5" sqref="E5"/>
    </sheetView>
  </sheetViews>
  <sheetFormatPr defaultColWidth="9" defaultRowHeight="14.25" outlineLevelCol="2"/>
  <cols>
    <col min="1" max="1" width="42" style="1" customWidth="1"/>
    <col min="2" max="2" width="47" style="1" customWidth="1"/>
  </cols>
  <sheetData>
    <row r="1" ht="21.75" customHeight="1" spans="1:1">
      <c r="A1" s="2" t="s">
        <v>1152</v>
      </c>
    </row>
    <row r="2" ht="63" customHeight="1" spans="1:2">
      <c r="A2" s="135" t="s">
        <v>1153</v>
      </c>
      <c r="B2" s="136"/>
    </row>
    <row r="3" spans="1:2">
      <c r="A3" s="179"/>
      <c r="B3" s="180" t="s">
        <v>50</v>
      </c>
    </row>
    <row r="4" ht="26.25" customHeight="1" spans="1:2">
      <c r="A4" s="139" t="s">
        <v>114</v>
      </c>
      <c r="B4" s="139" t="s">
        <v>887</v>
      </c>
    </row>
    <row r="5" ht="23.25" customHeight="1" spans="1:3">
      <c r="A5" s="181" t="s">
        <v>1154</v>
      </c>
      <c r="B5" s="182">
        <v>134373.8847</v>
      </c>
      <c r="C5" s="183"/>
    </row>
    <row r="6" ht="23.25" customHeight="1" spans="1:2">
      <c r="A6" s="184" t="s">
        <v>1155</v>
      </c>
      <c r="B6" s="182">
        <v>18187.2968</v>
      </c>
    </row>
    <row r="7" ht="23.25" customHeight="1" spans="1:2">
      <c r="A7" s="185" t="s">
        <v>1156</v>
      </c>
      <c r="B7" s="186">
        <v>10489.6</v>
      </c>
    </row>
    <row r="8" ht="23.25" customHeight="1" spans="1:2">
      <c r="A8" s="185" t="s">
        <v>1157</v>
      </c>
      <c r="B8" s="186">
        <v>176.01</v>
      </c>
    </row>
    <row r="9" ht="23.25" customHeight="1" spans="1:2">
      <c r="A9" s="185" t="s">
        <v>1158</v>
      </c>
      <c r="B9" s="186">
        <v>4801.1197</v>
      </c>
    </row>
    <row r="10" ht="23.25" customHeight="1" spans="1:2">
      <c r="A10" s="185" t="s">
        <v>491</v>
      </c>
      <c r="B10" s="186">
        <v>1107.0224</v>
      </c>
    </row>
    <row r="11" ht="23.25" customHeight="1" spans="1:2">
      <c r="A11" s="185" t="s">
        <v>1159</v>
      </c>
      <c r="B11" s="186">
        <v>1257.2745</v>
      </c>
    </row>
    <row r="12" ht="23.25" customHeight="1" spans="1:2">
      <c r="A12" s="185" t="s">
        <v>453</v>
      </c>
      <c r="B12" s="186">
        <v>356.2702</v>
      </c>
    </row>
    <row r="13" ht="23.25" customHeight="1" spans="1:2">
      <c r="A13" s="184" t="s">
        <v>1160</v>
      </c>
      <c r="B13" s="182">
        <v>14837.4518</v>
      </c>
    </row>
    <row r="14" ht="23.25" customHeight="1" spans="1:2">
      <c r="A14" s="185" t="s">
        <v>1161</v>
      </c>
      <c r="B14" s="186">
        <v>4098.7283</v>
      </c>
    </row>
    <row r="15" ht="23.25" customHeight="1" spans="1:2">
      <c r="A15" s="185" t="s">
        <v>468</v>
      </c>
      <c r="B15" s="186">
        <v>214.347</v>
      </c>
    </row>
    <row r="16" ht="23.25" customHeight="1" spans="1:2">
      <c r="A16" s="185" t="s">
        <v>469</v>
      </c>
      <c r="B16" s="186">
        <v>181.0997</v>
      </c>
    </row>
    <row r="17" ht="23.25" customHeight="1" spans="1:2">
      <c r="A17" s="185" t="s">
        <v>1162</v>
      </c>
      <c r="B17" s="186">
        <v>100.211</v>
      </c>
    </row>
    <row r="18" ht="23.25" customHeight="1" spans="1:2">
      <c r="A18" s="185" t="s">
        <v>475</v>
      </c>
      <c r="B18" s="186">
        <v>526.8654</v>
      </c>
    </row>
    <row r="19" ht="23.25" customHeight="1" spans="1:2">
      <c r="A19" s="185" t="s">
        <v>470</v>
      </c>
      <c r="B19" s="186">
        <v>168.6095</v>
      </c>
    </row>
    <row r="20" ht="23.25" customHeight="1" spans="1:2">
      <c r="A20" s="185" t="s">
        <v>478</v>
      </c>
      <c r="B20" s="186">
        <v>200.99</v>
      </c>
    </row>
    <row r="21" ht="23.25" customHeight="1" spans="1:2">
      <c r="A21" s="185" t="s">
        <v>1163</v>
      </c>
      <c r="B21" s="186">
        <v>455.6276</v>
      </c>
    </row>
    <row r="22" ht="23.25" customHeight="1" spans="1:2">
      <c r="A22" s="185" t="s">
        <v>480</v>
      </c>
      <c r="B22" s="186">
        <v>8890.9733</v>
      </c>
    </row>
    <row r="23" ht="23.25" customHeight="1" spans="1:2">
      <c r="A23" s="184" t="s">
        <v>1164</v>
      </c>
      <c r="B23" s="182">
        <v>20469.62</v>
      </c>
    </row>
    <row r="24" ht="23.25" customHeight="1" spans="1:2">
      <c r="A24" s="185" t="s">
        <v>1165</v>
      </c>
      <c r="B24" s="186">
        <v>200</v>
      </c>
    </row>
    <row r="25" ht="23.25" customHeight="1" spans="1:2">
      <c r="A25" s="185" t="s">
        <v>507</v>
      </c>
      <c r="B25" s="186">
        <v>18470</v>
      </c>
    </row>
    <row r="26" ht="23.25" customHeight="1" spans="1:2">
      <c r="A26" s="185" t="s">
        <v>1166</v>
      </c>
      <c r="B26" s="186">
        <v>271.62</v>
      </c>
    </row>
    <row r="27" ht="23.25" customHeight="1" spans="1:2">
      <c r="A27" s="185" t="s">
        <v>517</v>
      </c>
      <c r="B27" s="186">
        <v>1528</v>
      </c>
    </row>
    <row r="28" ht="23.25" customHeight="1" spans="1:2">
      <c r="A28" s="184" t="s">
        <v>1167</v>
      </c>
      <c r="B28" s="182">
        <v>37165.2886</v>
      </c>
    </row>
    <row r="29" ht="23.25" customHeight="1" spans="1:2">
      <c r="A29" s="185" t="s">
        <v>1168</v>
      </c>
      <c r="B29" s="186">
        <v>28830</v>
      </c>
    </row>
    <row r="30" ht="23.25" customHeight="1" spans="1:2">
      <c r="A30" s="185" t="s">
        <v>1169</v>
      </c>
      <c r="B30" s="186">
        <v>8334.7025</v>
      </c>
    </row>
    <row r="31" ht="23.25" customHeight="1" spans="1:2">
      <c r="A31" s="184" t="s">
        <v>1170</v>
      </c>
      <c r="B31" s="182">
        <v>100</v>
      </c>
    </row>
    <row r="32" ht="23.25" customHeight="1" spans="1:2">
      <c r="A32" s="187" t="s">
        <v>1171</v>
      </c>
      <c r="B32" s="182">
        <v>7194</v>
      </c>
    </row>
    <row r="33" ht="23.25" customHeight="1" spans="1:2">
      <c r="A33" s="185" t="s">
        <v>1165</v>
      </c>
      <c r="B33" s="186">
        <v>1894</v>
      </c>
    </row>
    <row r="34" ht="23.25" customHeight="1" spans="1:2">
      <c r="A34" s="185" t="s">
        <v>507</v>
      </c>
      <c r="B34" s="186">
        <v>5300</v>
      </c>
    </row>
    <row r="35" ht="23.25" customHeight="1" spans="1:2">
      <c r="A35" s="188" t="s">
        <v>1167</v>
      </c>
      <c r="B35" s="189">
        <v>3609</v>
      </c>
    </row>
    <row r="36" ht="23.25" customHeight="1" spans="1:2">
      <c r="A36" s="190" t="s">
        <v>454</v>
      </c>
      <c r="B36" s="189">
        <v>1828</v>
      </c>
    </row>
    <row r="37" ht="23.25" customHeight="1" spans="1:2">
      <c r="A37" s="190" t="s">
        <v>1172</v>
      </c>
      <c r="B37" s="189">
        <v>1781</v>
      </c>
    </row>
    <row r="38" ht="23.25" customHeight="1" spans="1:2">
      <c r="A38" s="188" t="s">
        <v>1170</v>
      </c>
      <c r="B38" s="189">
        <v>8628</v>
      </c>
    </row>
    <row r="39" ht="23.25" customHeight="1" spans="1:2">
      <c r="A39" s="190" t="s">
        <v>1173</v>
      </c>
      <c r="B39" s="189">
        <v>2548</v>
      </c>
    </row>
    <row r="40" ht="23.25" customHeight="1" spans="1:2">
      <c r="A40" s="190" t="s">
        <v>1171</v>
      </c>
      <c r="B40" s="189">
        <v>6080</v>
      </c>
    </row>
    <row r="41" ht="23.25" customHeight="1" spans="1:2">
      <c r="A41" s="188" t="s">
        <v>1174</v>
      </c>
      <c r="B41" s="191">
        <v>60</v>
      </c>
    </row>
    <row r="42" ht="23.25" customHeight="1" spans="1:2">
      <c r="A42" s="190" t="s">
        <v>1175</v>
      </c>
      <c r="B42" s="189">
        <v>60</v>
      </c>
    </row>
    <row r="43" ht="24" customHeight="1" spans="1:2">
      <c r="A43" s="184" t="s">
        <v>481</v>
      </c>
      <c r="B43" s="182">
        <v>22626.2275</v>
      </c>
    </row>
    <row r="44" ht="24" customHeight="1" spans="1:2">
      <c r="A44" s="185" t="s">
        <v>1176</v>
      </c>
      <c r="B44" s="186">
        <v>16311.6209</v>
      </c>
    </row>
    <row r="45" ht="24" customHeight="1" spans="1:2">
      <c r="A45" s="185" t="s">
        <v>488</v>
      </c>
      <c r="B45" s="186">
        <v>498</v>
      </c>
    </row>
    <row r="46" ht="24" customHeight="1" spans="1:2">
      <c r="A46" s="185" t="s">
        <v>1177</v>
      </c>
      <c r="B46" s="186">
        <v>301.586</v>
      </c>
    </row>
    <row r="47" ht="24" customHeight="1" spans="1:2">
      <c r="A47" s="185" t="s">
        <v>1178</v>
      </c>
      <c r="B47" s="186">
        <v>5515.0206</v>
      </c>
    </row>
    <row r="48" ht="24" customHeight="1" spans="1:2">
      <c r="A48" s="184" t="s">
        <v>1179</v>
      </c>
      <c r="B48" s="182">
        <v>97</v>
      </c>
    </row>
    <row r="49" ht="24" customHeight="1" spans="1:2">
      <c r="A49" s="185" t="s">
        <v>502</v>
      </c>
      <c r="B49" s="186">
        <v>97</v>
      </c>
    </row>
    <row r="50" ht="24" customHeight="1" spans="1:2">
      <c r="A50" s="184" t="s">
        <v>1149</v>
      </c>
      <c r="B50" s="182">
        <v>1400</v>
      </c>
    </row>
    <row r="51" ht="24" customHeight="1" spans="1:2">
      <c r="A51" s="185" t="s">
        <v>1180</v>
      </c>
      <c r="B51" s="186">
        <v>1400</v>
      </c>
    </row>
    <row r="52" ht="24" customHeight="1"/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174"/>
  <sheetViews>
    <sheetView workbookViewId="0">
      <selection activeCell="A2" sqref="A2:B2"/>
    </sheetView>
  </sheetViews>
  <sheetFormatPr defaultColWidth="9" defaultRowHeight="14.25" outlineLevelCol="1"/>
  <cols>
    <col min="1" max="1" width="39.875" style="1" customWidth="1"/>
    <col min="2" max="2" width="39.25" style="1" customWidth="1"/>
  </cols>
  <sheetData>
    <row r="1" spans="1:1">
      <c r="A1" s="2" t="s">
        <v>1181</v>
      </c>
    </row>
    <row r="2" ht="59.25" customHeight="1" spans="1:2">
      <c r="A2" s="135" t="s">
        <v>1182</v>
      </c>
      <c r="B2" s="136"/>
    </row>
    <row r="3" spans="1:2">
      <c r="A3" s="137"/>
      <c r="B3" s="138" t="s">
        <v>50</v>
      </c>
    </row>
    <row r="4" ht="22.5" customHeight="1" spans="1:2">
      <c r="A4" s="139" t="s">
        <v>114</v>
      </c>
      <c r="B4" s="139" t="s">
        <v>887</v>
      </c>
    </row>
    <row r="5" s="2" customFormat="1" ht="22.5" customHeight="1" spans="1:2">
      <c r="A5" s="175" t="s">
        <v>443</v>
      </c>
      <c r="B5" s="176">
        <v>54069</v>
      </c>
    </row>
    <row r="6" s="2" customFormat="1" ht="22.5" customHeight="1" spans="1:2">
      <c r="A6" s="175" t="s">
        <v>523</v>
      </c>
      <c r="B6" s="176">
        <v>9984</v>
      </c>
    </row>
    <row r="7" s="2" customFormat="1" ht="22.5" customHeight="1" spans="1:2">
      <c r="A7" s="175" t="s">
        <v>888</v>
      </c>
      <c r="B7" s="176">
        <v>515</v>
      </c>
    </row>
    <row r="8" ht="22.5" customHeight="1" spans="1:2">
      <c r="A8" s="177" t="s">
        <v>889</v>
      </c>
      <c r="B8" s="178">
        <v>515</v>
      </c>
    </row>
    <row r="9" s="2" customFormat="1" ht="22.5" customHeight="1" spans="1:2">
      <c r="A9" s="175" t="s">
        <v>891</v>
      </c>
      <c r="B9" s="176">
        <v>241</v>
      </c>
    </row>
    <row r="10" ht="22.5" customHeight="1" spans="1:2">
      <c r="A10" s="177" t="s">
        <v>889</v>
      </c>
      <c r="B10" s="178">
        <v>241</v>
      </c>
    </row>
    <row r="11" s="2" customFormat="1" ht="22.5" customHeight="1" spans="1:2">
      <c r="A11" s="175" t="s">
        <v>894</v>
      </c>
      <c r="B11" s="176">
        <v>5416</v>
      </c>
    </row>
    <row r="12" ht="22.5" customHeight="1" spans="1:2">
      <c r="A12" s="177" t="s">
        <v>889</v>
      </c>
      <c r="B12" s="178">
        <v>4303</v>
      </c>
    </row>
    <row r="13" ht="22.5" customHeight="1" spans="1:2">
      <c r="A13" s="177" t="s">
        <v>897</v>
      </c>
      <c r="B13" s="178">
        <v>1113</v>
      </c>
    </row>
    <row r="14" s="2" customFormat="1" ht="22.5" customHeight="1" spans="1:2">
      <c r="A14" s="175" t="s">
        <v>899</v>
      </c>
      <c r="B14" s="176">
        <v>228</v>
      </c>
    </row>
    <row r="15" ht="22.5" customHeight="1" spans="1:2">
      <c r="A15" s="177" t="s">
        <v>889</v>
      </c>
      <c r="B15" s="178">
        <v>159</v>
      </c>
    </row>
    <row r="16" ht="22.5" customHeight="1" spans="1:2">
      <c r="A16" s="177" t="s">
        <v>900</v>
      </c>
      <c r="B16" s="178">
        <v>69</v>
      </c>
    </row>
    <row r="17" s="2" customFormat="1" ht="22.5" customHeight="1" spans="1:2">
      <c r="A17" s="175" t="s">
        <v>901</v>
      </c>
      <c r="B17" s="176">
        <v>136</v>
      </c>
    </row>
    <row r="18" ht="22.5" customHeight="1" spans="1:2">
      <c r="A18" s="177" t="s">
        <v>889</v>
      </c>
      <c r="B18" s="178">
        <v>136</v>
      </c>
    </row>
    <row r="19" s="2" customFormat="1" ht="22.5" customHeight="1" spans="1:2">
      <c r="A19" s="175" t="s">
        <v>903</v>
      </c>
      <c r="B19" s="176">
        <v>1066</v>
      </c>
    </row>
    <row r="20" ht="22.5" customHeight="1" spans="1:2">
      <c r="A20" s="177" t="s">
        <v>889</v>
      </c>
      <c r="B20" s="178">
        <v>307</v>
      </c>
    </row>
    <row r="21" ht="22.5" customHeight="1" spans="1:2">
      <c r="A21" s="177" t="s">
        <v>897</v>
      </c>
      <c r="B21" s="178">
        <v>758</v>
      </c>
    </row>
    <row r="22" s="2" customFormat="1" ht="22.5" customHeight="1" spans="1:2">
      <c r="A22" s="175" t="s">
        <v>906</v>
      </c>
      <c r="B22" s="176">
        <v>87</v>
      </c>
    </row>
    <row r="23" ht="22.5" customHeight="1" spans="1:2">
      <c r="A23" s="177" t="s">
        <v>889</v>
      </c>
      <c r="B23" s="178">
        <v>87</v>
      </c>
    </row>
    <row r="24" s="2" customFormat="1" ht="22.5" customHeight="1" spans="1:2">
      <c r="A24" s="175" t="s">
        <v>908</v>
      </c>
      <c r="B24" s="176">
        <v>79</v>
      </c>
    </row>
    <row r="25" ht="22.5" customHeight="1" spans="1:2">
      <c r="A25" s="177" t="s">
        <v>889</v>
      </c>
      <c r="B25" s="178">
        <v>79</v>
      </c>
    </row>
    <row r="26" s="2" customFormat="1" ht="22.5" customHeight="1" spans="1:2">
      <c r="A26" s="175" t="s">
        <v>910</v>
      </c>
      <c r="B26" s="176">
        <v>446</v>
      </c>
    </row>
    <row r="27" ht="22.5" customHeight="1" spans="1:2">
      <c r="A27" s="177" t="s">
        <v>889</v>
      </c>
      <c r="B27" s="178">
        <v>446</v>
      </c>
    </row>
    <row r="28" s="2" customFormat="1" ht="22.5" customHeight="1" spans="1:2">
      <c r="A28" s="175" t="s">
        <v>911</v>
      </c>
      <c r="B28" s="176">
        <v>148</v>
      </c>
    </row>
    <row r="29" ht="22.5" customHeight="1" spans="1:2">
      <c r="A29" s="177" t="s">
        <v>889</v>
      </c>
      <c r="B29" s="178">
        <v>148</v>
      </c>
    </row>
    <row r="30" s="2" customFormat="1" ht="22.5" customHeight="1" spans="1:2">
      <c r="A30" s="175" t="s">
        <v>913</v>
      </c>
      <c r="B30" s="176">
        <v>407</v>
      </c>
    </row>
    <row r="31" ht="22.5" customHeight="1" spans="1:2">
      <c r="A31" s="177" t="s">
        <v>889</v>
      </c>
      <c r="B31" s="178">
        <v>407</v>
      </c>
    </row>
    <row r="32" s="2" customFormat="1" ht="22.5" customHeight="1" spans="1:2">
      <c r="A32" s="175" t="s">
        <v>921</v>
      </c>
      <c r="B32" s="176">
        <v>81</v>
      </c>
    </row>
    <row r="33" ht="22.5" customHeight="1" spans="1:2">
      <c r="A33" s="177" t="s">
        <v>889</v>
      </c>
      <c r="B33" s="178">
        <v>81</v>
      </c>
    </row>
    <row r="34" s="2" customFormat="1" ht="22.5" customHeight="1" spans="1:2">
      <c r="A34" s="175" t="s">
        <v>923</v>
      </c>
      <c r="B34" s="176">
        <v>33</v>
      </c>
    </row>
    <row r="35" ht="22.5" customHeight="1" spans="1:2">
      <c r="A35" s="177" t="s">
        <v>889</v>
      </c>
      <c r="B35" s="178">
        <v>33</v>
      </c>
    </row>
    <row r="36" s="2" customFormat="1" ht="22.5" customHeight="1" spans="1:2">
      <c r="A36" s="175" t="s">
        <v>924</v>
      </c>
      <c r="B36" s="176">
        <v>87</v>
      </c>
    </row>
    <row r="37" ht="22.5" customHeight="1" spans="1:2">
      <c r="A37" s="177" t="s">
        <v>889</v>
      </c>
      <c r="B37" s="178">
        <v>87</v>
      </c>
    </row>
    <row r="38" s="2" customFormat="1" ht="22.5" customHeight="1" spans="1:2">
      <c r="A38" s="175" t="s">
        <v>926</v>
      </c>
      <c r="B38" s="176">
        <v>193</v>
      </c>
    </row>
    <row r="39" ht="22.5" customHeight="1" spans="1:2">
      <c r="A39" s="177" t="s">
        <v>889</v>
      </c>
      <c r="B39" s="178">
        <v>193</v>
      </c>
    </row>
    <row r="40" s="2" customFormat="1" ht="22.5" customHeight="1" spans="1:2">
      <c r="A40" s="175" t="s">
        <v>927</v>
      </c>
      <c r="B40" s="176">
        <v>185</v>
      </c>
    </row>
    <row r="41" ht="22.5" customHeight="1" spans="1:2">
      <c r="A41" s="177" t="s">
        <v>889</v>
      </c>
      <c r="B41" s="178">
        <v>185</v>
      </c>
    </row>
    <row r="42" s="2" customFormat="1" ht="22.5" customHeight="1" spans="1:2">
      <c r="A42" s="175" t="s">
        <v>929</v>
      </c>
      <c r="B42" s="176">
        <v>165</v>
      </c>
    </row>
    <row r="43" ht="22.5" customHeight="1" spans="1:2">
      <c r="A43" s="177" t="s">
        <v>889</v>
      </c>
      <c r="B43" s="178">
        <v>165</v>
      </c>
    </row>
    <row r="44" s="2" customFormat="1" ht="22.5" customHeight="1" spans="1:2">
      <c r="A44" s="175" t="s">
        <v>930</v>
      </c>
      <c r="B44" s="176">
        <v>74</v>
      </c>
    </row>
    <row r="45" ht="22.5" customHeight="1" spans="1:2">
      <c r="A45" s="177" t="s">
        <v>889</v>
      </c>
      <c r="B45" s="178">
        <v>74</v>
      </c>
    </row>
    <row r="46" s="2" customFormat="1" ht="22.5" customHeight="1" spans="1:2">
      <c r="A46" s="175" t="s">
        <v>931</v>
      </c>
      <c r="B46" s="176">
        <v>397</v>
      </c>
    </row>
    <row r="47" ht="22.5" customHeight="1" spans="1:2">
      <c r="A47" s="177" t="s">
        <v>889</v>
      </c>
      <c r="B47" s="178">
        <v>397</v>
      </c>
    </row>
    <row r="48" s="2" customFormat="1" ht="22.5" customHeight="1" spans="1:2">
      <c r="A48" s="175" t="s">
        <v>573</v>
      </c>
      <c r="B48" s="176">
        <v>4046</v>
      </c>
    </row>
    <row r="49" s="2" customFormat="1" ht="22.5" customHeight="1" spans="1:2">
      <c r="A49" s="175" t="s">
        <v>936</v>
      </c>
      <c r="B49" s="176">
        <v>192</v>
      </c>
    </row>
    <row r="50" ht="22.5" customHeight="1" spans="1:2">
      <c r="A50" s="177" t="s">
        <v>937</v>
      </c>
      <c r="B50" s="178">
        <v>192</v>
      </c>
    </row>
    <row r="51" s="2" customFormat="1" ht="22.5" customHeight="1" spans="1:2">
      <c r="A51" s="175" t="s">
        <v>938</v>
      </c>
      <c r="B51" s="176">
        <v>2559</v>
      </c>
    </row>
    <row r="52" ht="22.5" customHeight="1" spans="1:2">
      <c r="A52" s="177" t="s">
        <v>889</v>
      </c>
      <c r="B52" s="178">
        <v>2559</v>
      </c>
    </row>
    <row r="53" s="2" customFormat="1" ht="22.5" customHeight="1" spans="1:2">
      <c r="A53" s="175" t="s">
        <v>943</v>
      </c>
      <c r="B53" s="176">
        <v>508</v>
      </c>
    </row>
    <row r="54" ht="22.5" customHeight="1" spans="1:2">
      <c r="A54" s="177" t="s">
        <v>889</v>
      </c>
      <c r="B54" s="178">
        <v>508</v>
      </c>
    </row>
    <row r="55" s="2" customFormat="1" ht="22.5" customHeight="1" spans="1:2">
      <c r="A55" s="175" t="s">
        <v>944</v>
      </c>
      <c r="B55" s="176">
        <v>575</v>
      </c>
    </row>
    <row r="56" ht="22.5" customHeight="1" spans="1:2">
      <c r="A56" s="177" t="s">
        <v>889</v>
      </c>
      <c r="B56" s="178">
        <v>575</v>
      </c>
    </row>
    <row r="57" s="2" customFormat="1" ht="22.5" customHeight="1" spans="1:2">
      <c r="A57" s="175" t="s">
        <v>945</v>
      </c>
      <c r="B57" s="176">
        <v>213</v>
      </c>
    </row>
    <row r="58" ht="22.5" customHeight="1" spans="1:2">
      <c r="A58" s="177" t="s">
        <v>889</v>
      </c>
      <c r="B58" s="178">
        <v>213</v>
      </c>
    </row>
    <row r="59" s="2" customFormat="1" ht="22.5" customHeight="1" spans="1:2">
      <c r="A59" s="175" t="s">
        <v>586</v>
      </c>
      <c r="B59" s="176">
        <v>13427</v>
      </c>
    </row>
    <row r="60" s="2" customFormat="1" ht="22.5" customHeight="1" spans="1:2">
      <c r="A60" s="175" t="s">
        <v>948</v>
      </c>
      <c r="B60" s="176">
        <v>344</v>
      </c>
    </row>
    <row r="61" ht="22.5" customHeight="1" spans="1:2">
      <c r="A61" s="177" t="s">
        <v>889</v>
      </c>
      <c r="B61" s="178">
        <v>122</v>
      </c>
    </row>
    <row r="62" ht="22.5" customHeight="1" spans="1:2">
      <c r="A62" s="177" t="s">
        <v>949</v>
      </c>
      <c r="B62" s="178">
        <v>222</v>
      </c>
    </row>
    <row r="63" s="2" customFormat="1" ht="22.5" customHeight="1" spans="1:2">
      <c r="A63" s="175" t="s">
        <v>950</v>
      </c>
      <c r="B63" s="176">
        <v>12521</v>
      </c>
    </row>
    <row r="64" ht="22.5" customHeight="1" spans="1:2">
      <c r="A64" s="177" t="s">
        <v>951</v>
      </c>
      <c r="B64" s="178">
        <v>612</v>
      </c>
    </row>
    <row r="65" ht="22.5" customHeight="1" spans="1:2">
      <c r="A65" s="177" t="s">
        <v>952</v>
      </c>
      <c r="B65" s="178">
        <v>7350</v>
      </c>
    </row>
    <row r="66" ht="22.5" customHeight="1" spans="1:2">
      <c r="A66" s="177" t="s">
        <v>953</v>
      </c>
      <c r="B66" s="178">
        <v>4201</v>
      </c>
    </row>
    <row r="67" ht="22.5" customHeight="1" spans="1:2">
      <c r="A67" s="177" t="s">
        <v>954</v>
      </c>
      <c r="B67" s="178">
        <v>262</v>
      </c>
    </row>
    <row r="68" ht="22.5" customHeight="1" spans="1:2">
      <c r="A68" s="177" t="s">
        <v>955</v>
      </c>
      <c r="B68" s="178">
        <v>95</v>
      </c>
    </row>
    <row r="69" s="2" customFormat="1" ht="22.5" customHeight="1" spans="1:2">
      <c r="A69" s="175" t="s">
        <v>956</v>
      </c>
      <c r="B69" s="176">
        <v>428</v>
      </c>
    </row>
    <row r="70" ht="22.5" customHeight="1" spans="1:2">
      <c r="A70" s="177" t="s">
        <v>957</v>
      </c>
      <c r="B70" s="178">
        <v>428</v>
      </c>
    </row>
    <row r="71" s="2" customFormat="1" ht="22.5" customHeight="1" spans="1:2">
      <c r="A71" s="175" t="s">
        <v>961</v>
      </c>
      <c r="B71" s="176">
        <v>135</v>
      </c>
    </row>
    <row r="72" ht="22.5" customHeight="1" spans="1:2">
      <c r="A72" s="177" t="s">
        <v>962</v>
      </c>
      <c r="B72" s="178">
        <v>135</v>
      </c>
    </row>
    <row r="73" s="2" customFormat="1" ht="22.5" customHeight="1" spans="1:2">
      <c r="A73" s="175" t="s">
        <v>603</v>
      </c>
      <c r="B73" s="176">
        <v>23</v>
      </c>
    </row>
    <row r="74" s="2" customFormat="1" ht="22.5" customHeight="1" spans="1:2">
      <c r="A74" s="175" t="s">
        <v>966</v>
      </c>
      <c r="B74" s="176">
        <v>23</v>
      </c>
    </row>
    <row r="75" ht="22.5" customHeight="1" spans="1:2">
      <c r="A75" s="177" t="s">
        <v>889</v>
      </c>
      <c r="B75" s="178">
        <v>23</v>
      </c>
    </row>
    <row r="76" s="2" customFormat="1" ht="22.5" customHeight="1" spans="1:2">
      <c r="A76" s="175" t="s">
        <v>605</v>
      </c>
      <c r="B76" s="176">
        <v>691</v>
      </c>
    </row>
    <row r="77" s="2" customFormat="1" ht="22.5" customHeight="1" spans="1:2">
      <c r="A77" s="175" t="s">
        <v>970</v>
      </c>
      <c r="B77" s="176">
        <v>660</v>
      </c>
    </row>
    <row r="78" ht="22.5" customHeight="1" spans="1:2">
      <c r="A78" s="177" t="s">
        <v>889</v>
      </c>
      <c r="B78" s="178">
        <v>500</v>
      </c>
    </row>
    <row r="79" ht="22.5" customHeight="1" spans="1:2">
      <c r="A79" s="177" t="s">
        <v>971</v>
      </c>
      <c r="B79" s="178">
        <v>87</v>
      </c>
    </row>
    <row r="80" ht="22.5" customHeight="1" spans="1:2">
      <c r="A80" s="177" t="s">
        <v>972</v>
      </c>
      <c r="B80" s="178">
        <v>73</v>
      </c>
    </row>
    <row r="81" s="2" customFormat="1" ht="22.5" customHeight="1" spans="1:2">
      <c r="A81" s="175" t="s">
        <v>977</v>
      </c>
      <c r="B81" s="176">
        <v>31</v>
      </c>
    </row>
    <row r="82" ht="22.5" customHeight="1" spans="1:2">
      <c r="A82" s="177" t="s">
        <v>980</v>
      </c>
      <c r="B82" s="178">
        <v>31</v>
      </c>
    </row>
    <row r="83" s="2" customFormat="1" ht="22.5" customHeight="1" spans="1:2">
      <c r="A83" s="175" t="s">
        <v>618</v>
      </c>
      <c r="B83" s="176">
        <v>11535</v>
      </c>
    </row>
    <row r="84" s="2" customFormat="1" ht="22.5" customHeight="1" spans="1:2">
      <c r="A84" s="175" t="s">
        <v>985</v>
      </c>
      <c r="B84" s="176">
        <v>910</v>
      </c>
    </row>
    <row r="85" ht="22.5" customHeight="1" spans="1:2">
      <c r="A85" s="177" t="s">
        <v>889</v>
      </c>
      <c r="B85" s="178">
        <v>499</v>
      </c>
    </row>
    <row r="86" ht="22.5" customHeight="1" spans="1:2">
      <c r="A86" s="177" t="s">
        <v>986</v>
      </c>
      <c r="B86" s="178">
        <v>80</v>
      </c>
    </row>
    <row r="87" ht="22.5" customHeight="1" spans="1:2">
      <c r="A87" s="177" t="s">
        <v>987</v>
      </c>
      <c r="B87" s="178">
        <v>332</v>
      </c>
    </row>
    <row r="88" s="2" customFormat="1" ht="22.5" customHeight="1" spans="1:2">
      <c r="A88" s="175" t="s">
        <v>988</v>
      </c>
      <c r="B88" s="176">
        <v>431</v>
      </c>
    </row>
    <row r="89" ht="22.5" customHeight="1" spans="1:2">
      <c r="A89" s="177" t="s">
        <v>889</v>
      </c>
      <c r="B89" s="178">
        <v>407</v>
      </c>
    </row>
    <row r="90" ht="22.5" customHeight="1" spans="1:2">
      <c r="A90" s="177" t="s">
        <v>991</v>
      </c>
      <c r="B90" s="178">
        <v>24</v>
      </c>
    </row>
    <row r="91" s="2" customFormat="1" ht="22.5" customHeight="1" spans="1:2">
      <c r="A91" s="175" t="s">
        <v>992</v>
      </c>
      <c r="B91" s="176">
        <v>9086</v>
      </c>
    </row>
    <row r="92" ht="22.5" customHeight="1" spans="1:2">
      <c r="A92" s="177" t="s">
        <v>993</v>
      </c>
      <c r="B92" s="178">
        <v>5621</v>
      </c>
    </row>
    <row r="93" ht="22.5" customHeight="1" spans="1:2">
      <c r="A93" s="177" t="s">
        <v>995</v>
      </c>
      <c r="B93" s="178">
        <v>3465</v>
      </c>
    </row>
    <row r="94" s="2" customFormat="1" ht="22.5" customHeight="1" spans="1:2">
      <c r="A94" s="175" t="s">
        <v>996</v>
      </c>
      <c r="B94" s="176">
        <v>50</v>
      </c>
    </row>
    <row r="95" ht="22.5" customHeight="1" spans="1:2">
      <c r="A95" s="177" t="s">
        <v>997</v>
      </c>
      <c r="B95" s="178">
        <v>50</v>
      </c>
    </row>
    <row r="96" s="2" customFormat="1" ht="22.5" customHeight="1" spans="1:2">
      <c r="A96" s="175" t="s">
        <v>1007</v>
      </c>
      <c r="B96" s="176">
        <v>75</v>
      </c>
    </row>
    <row r="97" ht="22.5" customHeight="1" spans="1:2">
      <c r="A97" s="177" t="s">
        <v>889</v>
      </c>
      <c r="B97" s="178">
        <v>75</v>
      </c>
    </row>
    <row r="98" s="2" customFormat="1" ht="22.5" customHeight="1" spans="1:2">
      <c r="A98" s="175" t="s">
        <v>1021</v>
      </c>
      <c r="B98" s="176">
        <v>709</v>
      </c>
    </row>
    <row r="99" ht="22.5" customHeight="1" spans="1:2">
      <c r="A99" s="177" t="s">
        <v>1022</v>
      </c>
      <c r="B99" s="178">
        <v>656</v>
      </c>
    </row>
    <row r="100" ht="22.5" customHeight="1" spans="1:2">
      <c r="A100" s="177" t="s">
        <v>1023</v>
      </c>
      <c r="B100" s="178">
        <v>53</v>
      </c>
    </row>
    <row r="101" s="2" customFormat="1" ht="22.5" customHeight="1" spans="1:2">
      <c r="A101" s="175" t="s">
        <v>1024</v>
      </c>
      <c r="B101" s="176">
        <v>275</v>
      </c>
    </row>
    <row r="102" ht="22.5" customHeight="1" spans="1:2">
      <c r="A102" s="177" t="s">
        <v>1025</v>
      </c>
      <c r="B102" s="178">
        <v>76</v>
      </c>
    </row>
    <row r="103" ht="22.5" customHeight="1" spans="1:2">
      <c r="A103" s="177" t="s">
        <v>1026</v>
      </c>
      <c r="B103" s="178">
        <v>57</v>
      </c>
    </row>
    <row r="104" ht="22.5" customHeight="1" spans="1:2">
      <c r="A104" s="177" t="s">
        <v>1027</v>
      </c>
      <c r="B104" s="178">
        <v>108</v>
      </c>
    </row>
    <row r="105" ht="22.5" customHeight="1" spans="1:2">
      <c r="A105" s="177" t="s">
        <v>1028</v>
      </c>
      <c r="B105" s="178">
        <v>33</v>
      </c>
    </row>
    <row r="106" s="2" customFormat="1" ht="22.5" customHeight="1" spans="1:2">
      <c r="A106" s="175" t="s">
        <v>661</v>
      </c>
      <c r="B106" s="176">
        <v>5741</v>
      </c>
    </row>
    <row r="107" s="2" customFormat="1" ht="22.5" customHeight="1" spans="1:2">
      <c r="A107" s="175" t="s">
        <v>1029</v>
      </c>
      <c r="B107" s="176">
        <v>775</v>
      </c>
    </row>
    <row r="108" ht="22.5" customHeight="1" spans="1:2">
      <c r="A108" s="177" t="s">
        <v>889</v>
      </c>
      <c r="B108" s="178">
        <v>438</v>
      </c>
    </row>
    <row r="109" ht="22.5" customHeight="1" spans="1:2">
      <c r="A109" s="177" t="s">
        <v>1030</v>
      </c>
      <c r="B109" s="178">
        <v>336</v>
      </c>
    </row>
    <row r="110" s="2" customFormat="1" ht="22.5" customHeight="1" spans="1:2">
      <c r="A110" s="175" t="s">
        <v>1031</v>
      </c>
      <c r="B110" s="176">
        <v>780</v>
      </c>
    </row>
    <row r="111" ht="22.5" customHeight="1" spans="1:2">
      <c r="A111" s="177" t="s">
        <v>1032</v>
      </c>
      <c r="B111" s="178">
        <v>402</v>
      </c>
    </row>
    <row r="112" ht="22.5" customHeight="1" spans="1:2">
      <c r="A112" s="177" t="s">
        <v>1033</v>
      </c>
      <c r="B112" s="178">
        <v>378</v>
      </c>
    </row>
    <row r="113" s="2" customFormat="1" ht="22.5" customHeight="1" spans="1:2">
      <c r="A113" s="175" t="s">
        <v>1034</v>
      </c>
      <c r="B113" s="176">
        <v>1058</v>
      </c>
    </row>
    <row r="114" ht="22.5" customHeight="1" spans="1:2">
      <c r="A114" s="177" t="s">
        <v>1035</v>
      </c>
      <c r="B114" s="178">
        <v>1058</v>
      </c>
    </row>
    <row r="115" s="2" customFormat="1" ht="22.5" customHeight="1" spans="1:2">
      <c r="A115" s="175" t="s">
        <v>1037</v>
      </c>
      <c r="B115" s="176">
        <v>216</v>
      </c>
    </row>
    <row r="116" ht="22.5" customHeight="1" spans="1:2">
      <c r="A116" s="177" t="s">
        <v>1038</v>
      </c>
      <c r="B116" s="178">
        <v>131</v>
      </c>
    </row>
    <row r="117" ht="22.5" customHeight="1" spans="1:2">
      <c r="A117" s="177" t="s">
        <v>1039</v>
      </c>
      <c r="B117" s="178">
        <v>85</v>
      </c>
    </row>
    <row r="118" s="2" customFormat="1" ht="22.5" customHeight="1" spans="1:2">
      <c r="A118" s="175" t="s">
        <v>1043</v>
      </c>
      <c r="B118" s="176">
        <v>130</v>
      </c>
    </row>
    <row r="119" ht="22.5" customHeight="1" spans="1:2">
      <c r="A119" s="177" t="s">
        <v>1044</v>
      </c>
      <c r="B119" s="178">
        <v>130</v>
      </c>
    </row>
    <row r="120" s="2" customFormat="1" ht="22.5" customHeight="1" spans="1:2">
      <c r="A120" s="175" t="s">
        <v>1049</v>
      </c>
      <c r="B120" s="176">
        <v>2350</v>
      </c>
    </row>
    <row r="121" ht="22.5" customHeight="1" spans="1:2">
      <c r="A121" s="177" t="s">
        <v>1050</v>
      </c>
      <c r="B121" s="178">
        <v>811</v>
      </c>
    </row>
    <row r="122" ht="22.5" customHeight="1" spans="1:2">
      <c r="A122" s="177" t="s">
        <v>1051</v>
      </c>
      <c r="B122" s="178">
        <v>1540</v>
      </c>
    </row>
    <row r="123" s="2" customFormat="1" ht="22.5" customHeight="1" spans="1:2">
      <c r="A123" s="175" t="s">
        <v>1052</v>
      </c>
      <c r="B123" s="176">
        <v>432</v>
      </c>
    </row>
    <row r="124" ht="22.5" customHeight="1" spans="1:2">
      <c r="A124" s="177" t="s">
        <v>1053</v>
      </c>
      <c r="B124" s="178">
        <v>432</v>
      </c>
    </row>
    <row r="125" s="2" customFormat="1" ht="22.5" customHeight="1" spans="1:2">
      <c r="A125" s="175" t="s">
        <v>693</v>
      </c>
      <c r="B125" s="176">
        <v>132</v>
      </c>
    </row>
    <row r="126" s="2" customFormat="1" ht="22.5" customHeight="1" spans="1:2">
      <c r="A126" s="175" t="s">
        <v>1060</v>
      </c>
      <c r="B126" s="176">
        <v>81</v>
      </c>
    </row>
    <row r="127" ht="22.5" customHeight="1" spans="1:2">
      <c r="A127" s="177" t="s">
        <v>889</v>
      </c>
      <c r="B127" s="178">
        <v>81</v>
      </c>
    </row>
    <row r="128" s="2" customFormat="1" ht="22.5" customHeight="1" spans="1:2">
      <c r="A128" s="175" t="s">
        <v>1061</v>
      </c>
      <c r="B128" s="176">
        <v>52</v>
      </c>
    </row>
    <row r="129" ht="22.5" customHeight="1" spans="1:2">
      <c r="A129" s="177" t="s">
        <v>1062</v>
      </c>
      <c r="B129" s="178">
        <v>52</v>
      </c>
    </row>
    <row r="130" s="2" customFormat="1" ht="22.5" customHeight="1" spans="1:2">
      <c r="A130" s="175" t="s">
        <v>697</v>
      </c>
      <c r="B130" s="176">
        <v>820</v>
      </c>
    </row>
    <row r="131" s="2" customFormat="1" ht="22.5" customHeight="1" spans="1:2">
      <c r="A131" s="175" t="s">
        <v>1071</v>
      </c>
      <c r="B131" s="176">
        <v>389</v>
      </c>
    </row>
    <row r="132" ht="22.5" customHeight="1" spans="1:2">
      <c r="A132" s="177" t="s">
        <v>889</v>
      </c>
      <c r="B132" s="178">
        <v>173</v>
      </c>
    </row>
    <row r="133" ht="22.5" customHeight="1" spans="1:2">
      <c r="A133" s="177" t="s">
        <v>1072</v>
      </c>
      <c r="B133" s="178">
        <v>124</v>
      </c>
    </row>
    <row r="134" ht="22.5" customHeight="1" spans="1:2">
      <c r="A134" s="177" t="s">
        <v>1073</v>
      </c>
      <c r="B134" s="178">
        <v>41</v>
      </c>
    </row>
    <row r="135" ht="22.5" customHeight="1" spans="1:2">
      <c r="A135" s="177" t="s">
        <v>1074</v>
      </c>
      <c r="B135" s="178">
        <v>52</v>
      </c>
    </row>
    <row r="136" s="2" customFormat="1" ht="22.5" customHeight="1" spans="1:2">
      <c r="A136" s="175" t="s">
        <v>703</v>
      </c>
      <c r="B136" s="176">
        <v>35</v>
      </c>
    </row>
    <row r="137" ht="22.5" customHeight="1" spans="1:2">
      <c r="A137" s="177" t="s">
        <v>1076</v>
      </c>
      <c r="B137" s="178">
        <v>35</v>
      </c>
    </row>
    <row r="138" s="2" customFormat="1" ht="22.5" customHeight="1" spans="1:2">
      <c r="A138" s="175" t="s">
        <v>707</v>
      </c>
      <c r="B138" s="176">
        <v>396</v>
      </c>
    </row>
    <row r="139" ht="22.5" customHeight="1" spans="1:2">
      <c r="A139" s="177" t="s">
        <v>1077</v>
      </c>
      <c r="B139" s="178">
        <v>396</v>
      </c>
    </row>
    <row r="140" s="2" customFormat="1" ht="22.5" customHeight="1" spans="1:2">
      <c r="A140" s="175" t="s">
        <v>710</v>
      </c>
      <c r="B140" s="176">
        <v>2503</v>
      </c>
    </row>
    <row r="141" s="2" customFormat="1" ht="22.5" customHeight="1" spans="1:2">
      <c r="A141" s="175" t="s">
        <v>1080</v>
      </c>
      <c r="B141" s="176">
        <v>1277</v>
      </c>
    </row>
    <row r="142" ht="22.5" customHeight="1" spans="1:2">
      <c r="A142" s="177" t="s">
        <v>889</v>
      </c>
      <c r="B142" s="178">
        <v>658</v>
      </c>
    </row>
    <row r="143" ht="22.5" customHeight="1" spans="1:2">
      <c r="A143" s="177" t="s">
        <v>897</v>
      </c>
      <c r="B143" s="178">
        <v>619</v>
      </c>
    </row>
    <row r="144" s="2" customFormat="1" ht="22.5" customHeight="1" spans="1:2">
      <c r="A144" s="175" t="s">
        <v>1086</v>
      </c>
      <c r="B144" s="176">
        <v>624</v>
      </c>
    </row>
    <row r="145" ht="22.5" customHeight="1" spans="1:2">
      <c r="A145" s="177" t="s">
        <v>889</v>
      </c>
      <c r="B145" s="178">
        <v>389</v>
      </c>
    </row>
    <row r="146" ht="22.5" customHeight="1" spans="1:2">
      <c r="A146" s="177" t="s">
        <v>1087</v>
      </c>
      <c r="B146" s="178">
        <v>235</v>
      </c>
    </row>
    <row r="147" s="2" customFormat="1" ht="22.5" customHeight="1" spans="1:2">
      <c r="A147" s="175" t="s">
        <v>1093</v>
      </c>
      <c r="B147" s="176">
        <v>500</v>
      </c>
    </row>
    <row r="148" ht="22.5" customHeight="1" spans="1:2">
      <c r="A148" s="177" t="s">
        <v>889</v>
      </c>
      <c r="B148" s="178">
        <v>355</v>
      </c>
    </row>
    <row r="149" ht="22.5" customHeight="1" spans="1:2">
      <c r="A149" s="177" t="s">
        <v>1095</v>
      </c>
      <c r="B149" s="178">
        <v>145</v>
      </c>
    </row>
    <row r="150" s="2" customFormat="1" ht="22.5" customHeight="1" spans="1:2">
      <c r="A150" s="175" t="s">
        <v>1102</v>
      </c>
      <c r="B150" s="176">
        <v>102</v>
      </c>
    </row>
    <row r="151" ht="22.5" customHeight="1" spans="1:2">
      <c r="A151" s="177" t="s">
        <v>889</v>
      </c>
      <c r="B151" s="178">
        <v>102</v>
      </c>
    </row>
    <row r="152" s="2" customFormat="1" ht="22.5" customHeight="1" spans="1:2">
      <c r="A152" s="175" t="s">
        <v>732</v>
      </c>
      <c r="B152" s="176">
        <v>298</v>
      </c>
    </row>
    <row r="153" s="2" customFormat="1" ht="22.5" customHeight="1" spans="1:2">
      <c r="A153" s="175" t="s">
        <v>1114</v>
      </c>
      <c r="B153" s="176">
        <v>298</v>
      </c>
    </row>
    <row r="154" ht="22.5" customHeight="1" spans="1:2">
      <c r="A154" s="177" t="s">
        <v>889</v>
      </c>
      <c r="B154" s="178">
        <v>73</v>
      </c>
    </row>
    <row r="155" ht="22.5" customHeight="1" spans="1:2">
      <c r="A155" s="177" t="s">
        <v>1115</v>
      </c>
      <c r="B155" s="178">
        <v>108</v>
      </c>
    </row>
    <row r="156" ht="22.5" customHeight="1" spans="1:2">
      <c r="A156" s="177" t="s">
        <v>1116</v>
      </c>
      <c r="B156" s="178">
        <v>117</v>
      </c>
    </row>
    <row r="157" s="2" customFormat="1" ht="22.5" customHeight="1" spans="1:2">
      <c r="A157" s="175" t="s">
        <v>737</v>
      </c>
      <c r="B157" s="176">
        <v>107</v>
      </c>
    </row>
    <row r="158" s="2" customFormat="1" ht="22.5" customHeight="1" spans="1:2">
      <c r="A158" s="175" t="s">
        <v>1117</v>
      </c>
      <c r="B158" s="176">
        <v>107</v>
      </c>
    </row>
    <row r="159" ht="22.5" customHeight="1" spans="1:2">
      <c r="A159" s="177" t="s">
        <v>889</v>
      </c>
      <c r="B159" s="178">
        <v>107</v>
      </c>
    </row>
    <row r="160" s="2" customFormat="1" ht="22.5" customHeight="1" spans="1:2">
      <c r="A160" s="175" t="s">
        <v>742</v>
      </c>
      <c r="B160" s="176">
        <v>53</v>
      </c>
    </row>
    <row r="161" s="2" customFormat="1" ht="22.5" customHeight="1" spans="1:2">
      <c r="A161" s="175" t="s">
        <v>1122</v>
      </c>
      <c r="B161" s="176">
        <v>53</v>
      </c>
    </row>
    <row r="162" ht="22.5" customHeight="1" spans="1:2">
      <c r="A162" s="177" t="s">
        <v>889</v>
      </c>
      <c r="B162" s="178">
        <v>53</v>
      </c>
    </row>
    <row r="163" s="2" customFormat="1" ht="22.5" customHeight="1" spans="1:2">
      <c r="A163" s="175" t="s">
        <v>744</v>
      </c>
      <c r="B163" s="176">
        <v>178</v>
      </c>
    </row>
    <row r="164" s="2" customFormat="1" ht="22.5" customHeight="1" spans="1:2">
      <c r="A164" s="175" t="s">
        <v>1126</v>
      </c>
      <c r="B164" s="176">
        <v>178</v>
      </c>
    </row>
    <row r="165" ht="22.5" customHeight="1" spans="1:2">
      <c r="A165" s="177" t="s">
        <v>889</v>
      </c>
      <c r="B165" s="178">
        <v>178</v>
      </c>
    </row>
    <row r="166" s="2" customFormat="1" ht="22.5" customHeight="1" spans="1:2">
      <c r="A166" s="175" t="s">
        <v>747</v>
      </c>
      <c r="B166" s="176">
        <v>2947</v>
      </c>
    </row>
    <row r="167" s="2" customFormat="1" ht="22.5" customHeight="1" spans="1:2">
      <c r="A167" s="175" t="s">
        <v>1139</v>
      </c>
      <c r="B167" s="176">
        <v>2947</v>
      </c>
    </row>
    <row r="168" ht="22.5" customHeight="1" spans="1:2">
      <c r="A168" s="177" t="s">
        <v>1140</v>
      </c>
      <c r="B168" s="178">
        <v>2947</v>
      </c>
    </row>
    <row r="169" s="2" customFormat="1" ht="22.5" customHeight="1" spans="1:2">
      <c r="A169" s="175" t="s">
        <v>750</v>
      </c>
      <c r="B169" s="176">
        <v>85</v>
      </c>
    </row>
    <row r="170" s="2" customFormat="1" ht="22.5" customHeight="1" spans="1:2">
      <c r="A170" s="175" t="s">
        <v>1141</v>
      </c>
      <c r="B170" s="176">
        <v>85</v>
      </c>
    </row>
    <row r="171" ht="22.5" customHeight="1" spans="1:2">
      <c r="A171" s="177" t="s">
        <v>889</v>
      </c>
      <c r="B171" s="178">
        <v>85</v>
      </c>
    </row>
    <row r="172" s="2" customFormat="1" ht="22.5" customHeight="1" spans="1:2">
      <c r="A172" s="175" t="s">
        <v>1149</v>
      </c>
      <c r="B172" s="176">
        <v>1500</v>
      </c>
    </row>
    <row r="173" s="2" customFormat="1" ht="22.5" customHeight="1" spans="1:2">
      <c r="A173" s="175" t="s">
        <v>1150</v>
      </c>
      <c r="B173" s="176">
        <v>1500</v>
      </c>
    </row>
    <row r="174" ht="22.5" customHeight="1" spans="1:2">
      <c r="A174" s="177" t="s">
        <v>1151</v>
      </c>
      <c r="B174" s="178">
        <v>1500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53"/>
  <sheetViews>
    <sheetView workbookViewId="0">
      <selection activeCell="F4" sqref="F4"/>
    </sheetView>
  </sheetViews>
  <sheetFormatPr defaultColWidth="9" defaultRowHeight="14.25" outlineLevelCol="1"/>
  <cols>
    <col min="1" max="1" width="38.5" style="1" customWidth="1"/>
    <col min="2" max="2" width="41.625" style="1" customWidth="1"/>
  </cols>
  <sheetData>
    <row r="1" ht="27.75" customHeight="1" spans="1:1">
      <c r="A1" s="2" t="s">
        <v>1183</v>
      </c>
    </row>
    <row r="2" ht="58.5" customHeight="1" spans="1:2">
      <c r="A2" s="135" t="s">
        <v>1184</v>
      </c>
      <c r="B2" s="136"/>
    </row>
    <row r="3" spans="1:2">
      <c r="A3" s="137"/>
      <c r="B3" s="138" t="s">
        <v>50</v>
      </c>
    </row>
    <row r="4" ht="28.5" customHeight="1" spans="1:2">
      <c r="A4" s="139" t="s">
        <v>114</v>
      </c>
      <c r="B4" s="139" t="s">
        <v>887</v>
      </c>
    </row>
    <row r="5" s="2" customFormat="1" ht="28.5" customHeight="1" spans="1:2">
      <c r="A5" s="175" t="s">
        <v>443</v>
      </c>
      <c r="B5" s="176">
        <v>54069</v>
      </c>
    </row>
    <row r="6" s="2" customFormat="1" ht="28.5" customHeight="1" spans="1:2">
      <c r="A6" s="175" t="s">
        <v>444</v>
      </c>
      <c r="B6" s="176">
        <v>46698</v>
      </c>
    </row>
    <row r="7" ht="28.5" customHeight="1" spans="1:2">
      <c r="A7" s="177" t="s">
        <v>445</v>
      </c>
      <c r="B7" s="178">
        <v>14811</v>
      </c>
    </row>
    <row r="8" ht="28.5" customHeight="1" spans="1:2">
      <c r="A8" s="177" t="s">
        <v>446</v>
      </c>
      <c r="B8" s="178">
        <v>7471</v>
      </c>
    </row>
    <row r="9" ht="28.5" customHeight="1" spans="1:2">
      <c r="A9" s="177" t="s">
        <v>447</v>
      </c>
      <c r="B9" s="178">
        <v>1263</v>
      </c>
    </row>
    <row r="10" ht="28.5" customHeight="1" spans="1:2">
      <c r="A10" s="177" t="s">
        <v>450</v>
      </c>
      <c r="B10" s="178">
        <v>5213</v>
      </c>
    </row>
    <row r="11" ht="28.5" customHeight="1" spans="1:2">
      <c r="A11" s="177" t="s">
        <v>451</v>
      </c>
      <c r="B11" s="178">
        <v>5642</v>
      </c>
    </row>
    <row r="12" ht="28.5" customHeight="1" spans="1:2">
      <c r="A12" s="177" t="s">
        <v>452</v>
      </c>
      <c r="B12" s="178">
        <v>3444</v>
      </c>
    </row>
    <row r="13" ht="28.5" customHeight="1" spans="1:2">
      <c r="A13" s="177" t="s">
        <v>1185</v>
      </c>
      <c r="B13" s="178">
        <v>2267</v>
      </c>
    </row>
    <row r="14" ht="28.5" customHeight="1" spans="1:2">
      <c r="A14" s="177" t="s">
        <v>1186</v>
      </c>
      <c r="B14" s="178">
        <v>50</v>
      </c>
    </row>
    <row r="15" ht="28.5" customHeight="1" spans="1:2">
      <c r="A15" s="177" t="s">
        <v>448</v>
      </c>
      <c r="B15" s="178">
        <v>1592</v>
      </c>
    </row>
    <row r="16" ht="28.5" customHeight="1" spans="1:2">
      <c r="A16" s="177" t="s">
        <v>491</v>
      </c>
      <c r="B16" s="178">
        <v>2975</v>
      </c>
    </row>
    <row r="17" ht="28.5" customHeight="1" spans="1:2">
      <c r="A17" s="177" t="s">
        <v>487</v>
      </c>
      <c r="B17" s="178">
        <v>36</v>
      </c>
    </row>
    <row r="18" ht="28.5" customHeight="1" spans="1:2">
      <c r="A18" s="177" t="s">
        <v>453</v>
      </c>
      <c r="B18" s="178">
        <v>1934</v>
      </c>
    </row>
    <row r="19" s="2" customFormat="1" ht="28.5" customHeight="1" spans="1:2">
      <c r="A19" s="175" t="s">
        <v>454</v>
      </c>
      <c r="B19" s="176">
        <v>3442</v>
      </c>
    </row>
    <row r="20" ht="28.5" customHeight="1" spans="1:2">
      <c r="A20" s="177" t="s">
        <v>455</v>
      </c>
      <c r="B20" s="178">
        <v>475</v>
      </c>
    </row>
    <row r="21" ht="28.5" customHeight="1" spans="1:2">
      <c r="A21" s="177" t="s">
        <v>456</v>
      </c>
      <c r="B21" s="178">
        <v>189</v>
      </c>
    </row>
    <row r="22" ht="28.5" customHeight="1" spans="1:2">
      <c r="A22" s="177" t="s">
        <v>457</v>
      </c>
      <c r="B22" s="178">
        <v>8</v>
      </c>
    </row>
    <row r="23" ht="28.5" customHeight="1" spans="1:2">
      <c r="A23" s="177" t="s">
        <v>458</v>
      </c>
      <c r="B23" s="178">
        <v>22</v>
      </c>
    </row>
    <row r="24" ht="28.5" customHeight="1" spans="1:2">
      <c r="A24" s="177" t="s">
        <v>459</v>
      </c>
      <c r="B24" s="178">
        <v>61</v>
      </c>
    </row>
    <row r="25" ht="28.5" customHeight="1" spans="1:2">
      <c r="A25" s="177" t="s">
        <v>460</v>
      </c>
      <c r="B25" s="178">
        <v>135</v>
      </c>
    </row>
    <row r="26" ht="28.5" customHeight="1" spans="1:2">
      <c r="A26" s="177" t="s">
        <v>461</v>
      </c>
      <c r="B26" s="178">
        <v>66</v>
      </c>
    </row>
    <row r="27" ht="28.5" customHeight="1" spans="1:2">
      <c r="A27" s="177" t="s">
        <v>462</v>
      </c>
      <c r="B27" s="178">
        <v>116</v>
      </c>
    </row>
    <row r="28" ht="28.5" customHeight="1" spans="1:2">
      <c r="A28" s="177" t="s">
        <v>463</v>
      </c>
      <c r="B28" s="178">
        <v>3</v>
      </c>
    </row>
    <row r="29" ht="28.5" customHeight="1" spans="1:2">
      <c r="A29" s="177" t="s">
        <v>464</v>
      </c>
      <c r="B29" s="178">
        <v>173</v>
      </c>
    </row>
    <row r="30" ht="28.5" customHeight="1" spans="1:2">
      <c r="A30" s="177" t="s">
        <v>1163</v>
      </c>
      <c r="B30" s="178">
        <v>208</v>
      </c>
    </row>
    <row r="31" ht="28.5" customHeight="1" spans="1:2">
      <c r="A31" s="177" t="s">
        <v>467</v>
      </c>
      <c r="B31" s="178">
        <v>27</v>
      </c>
    </row>
    <row r="32" ht="28.5" customHeight="1" spans="1:2">
      <c r="A32" s="177" t="s">
        <v>468</v>
      </c>
      <c r="B32" s="178">
        <v>85</v>
      </c>
    </row>
    <row r="33" ht="28.5" customHeight="1" spans="1:2">
      <c r="A33" s="177" t="s">
        <v>469</v>
      </c>
      <c r="B33" s="178">
        <v>118</v>
      </c>
    </row>
    <row r="34" ht="28.5" customHeight="1" spans="1:2">
      <c r="A34" s="177" t="s">
        <v>470</v>
      </c>
      <c r="B34" s="178">
        <v>203</v>
      </c>
    </row>
    <row r="35" ht="28.5" customHeight="1" spans="1:2">
      <c r="A35" s="177" t="s">
        <v>471</v>
      </c>
      <c r="B35" s="178">
        <v>1</v>
      </c>
    </row>
    <row r="36" ht="28.5" customHeight="1" spans="1:2">
      <c r="A36" s="177" t="s">
        <v>472</v>
      </c>
      <c r="B36" s="178">
        <v>31</v>
      </c>
    </row>
    <row r="37" ht="28.5" customHeight="1" spans="1:2">
      <c r="A37" s="177" t="s">
        <v>473</v>
      </c>
      <c r="B37" s="178">
        <v>3</v>
      </c>
    </row>
    <row r="38" ht="28.5" customHeight="1" spans="1:2">
      <c r="A38" s="177" t="s">
        <v>474</v>
      </c>
      <c r="B38" s="178">
        <v>178</v>
      </c>
    </row>
    <row r="39" ht="28.5" customHeight="1" spans="1:2">
      <c r="A39" s="177" t="s">
        <v>475</v>
      </c>
      <c r="B39" s="178">
        <v>39</v>
      </c>
    </row>
    <row r="40" ht="28.5" customHeight="1" spans="1:2">
      <c r="A40" s="177" t="s">
        <v>476</v>
      </c>
      <c r="B40" s="178">
        <v>102</v>
      </c>
    </row>
    <row r="41" ht="28.5" customHeight="1" spans="1:2">
      <c r="A41" s="177" t="s">
        <v>477</v>
      </c>
      <c r="B41" s="178">
        <v>15</v>
      </c>
    </row>
    <row r="42" ht="28.5" customHeight="1" spans="1:2">
      <c r="A42" s="177" t="s">
        <v>478</v>
      </c>
      <c r="B42" s="178">
        <v>253</v>
      </c>
    </row>
    <row r="43" ht="28.5" customHeight="1" spans="1:2">
      <c r="A43" s="177" t="s">
        <v>479</v>
      </c>
      <c r="B43" s="178">
        <v>748</v>
      </c>
    </row>
    <row r="44" ht="28.5" customHeight="1" spans="1:2">
      <c r="A44" s="177" t="s">
        <v>480</v>
      </c>
      <c r="B44" s="178">
        <v>185</v>
      </c>
    </row>
    <row r="45" s="2" customFormat="1" ht="28.5" customHeight="1" spans="1:2">
      <c r="A45" s="175" t="s">
        <v>481</v>
      </c>
      <c r="B45" s="176">
        <v>3928</v>
      </c>
    </row>
    <row r="46" ht="28.5" customHeight="1" spans="1:2">
      <c r="A46" s="177" t="s">
        <v>482</v>
      </c>
      <c r="B46" s="178">
        <v>148</v>
      </c>
    </row>
    <row r="47" ht="28.5" customHeight="1" spans="1:2">
      <c r="A47" s="177" t="s">
        <v>1187</v>
      </c>
      <c r="B47" s="178">
        <v>149</v>
      </c>
    </row>
    <row r="48" ht="28.5" customHeight="1" spans="1:2">
      <c r="A48" s="177" t="s">
        <v>1188</v>
      </c>
      <c r="B48" s="178">
        <v>5</v>
      </c>
    </row>
    <row r="49" ht="28.5" customHeight="1" spans="1:2">
      <c r="A49" s="177" t="s">
        <v>484</v>
      </c>
      <c r="B49" s="178">
        <v>62</v>
      </c>
    </row>
    <row r="50" ht="28.5" customHeight="1" spans="1:2">
      <c r="A50" s="177" t="s">
        <v>485</v>
      </c>
      <c r="B50" s="178">
        <v>1303</v>
      </c>
    </row>
    <row r="51" ht="28.5" customHeight="1" spans="1:2">
      <c r="A51" s="177" t="s">
        <v>1189</v>
      </c>
      <c r="B51" s="178">
        <v>394</v>
      </c>
    </row>
    <row r="52" ht="28.5" customHeight="1" spans="1:2">
      <c r="A52" s="177" t="s">
        <v>462</v>
      </c>
      <c r="B52" s="178">
        <v>340</v>
      </c>
    </row>
    <row r="53" ht="28.5" customHeight="1" spans="1:2">
      <c r="A53" s="177" t="s">
        <v>495</v>
      </c>
      <c r="B53" s="178">
        <v>1527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42"/>
  <sheetViews>
    <sheetView tabSelected="1" topLeftCell="A4" workbookViewId="0">
      <selection activeCell="F11" sqref="F11"/>
    </sheetView>
  </sheetViews>
  <sheetFormatPr defaultColWidth="9" defaultRowHeight="14.25" outlineLevelCol="1"/>
  <cols>
    <col min="1" max="2" width="43" style="1" customWidth="1"/>
    <col min="3" max="6" width="9" style="1"/>
  </cols>
  <sheetData>
    <row r="1" ht="27" customHeight="1" spans="1:1">
      <c r="A1" s="2" t="s">
        <v>1190</v>
      </c>
    </row>
    <row r="2" ht="50.25" customHeight="1" spans="1:2">
      <c r="A2" s="159" t="s">
        <v>1191</v>
      </c>
      <c r="B2" s="160"/>
    </row>
    <row r="3" s="51" customFormat="1" ht="16.5" customHeight="1" spans="2:2">
      <c r="B3" s="161" t="s">
        <v>1192</v>
      </c>
    </row>
    <row r="4" ht="18.75" customHeight="1" spans="1:2">
      <c r="A4" s="162" t="s">
        <v>51</v>
      </c>
      <c r="B4" s="163" t="s">
        <v>1193</v>
      </c>
    </row>
    <row r="5" ht="18.75" customHeight="1" spans="1:2">
      <c r="A5" s="164" t="s">
        <v>1194</v>
      </c>
      <c r="B5" s="165">
        <f>B6+B11+B28</f>
        <v>118124</v>
      </c>
    </row>
    <row r="6" s="2" customFormat="1" ht="18.75" customHeight="1" spans="1:2">
      <c r="A6" s="166" t="s">
        <v>1195</v>
      </c>
      <c r="B6" s="165">
        <v>810</v>
      </c>
    </row>
    <row r="7" ht="18.75" customHeight="1" spans="1:2">
      <c r="A7" s="167" t="s">
        <v>1196</v>
      </c>
      <c r="B7" s="168">
        <v>810</v>
      </c>
    </row>
    <row r="8" ht="18.75" customHeight="1" spans="1:2">
      <c r="A8" s="167" t="s">
        <v>1197</v>
      </c>
      <c r="B8" s="89"/>
    </row>
    <row r="9" ht="18.75" customHeight="1" spans="1:2">
      <c r="A9" s="167" t="s">
        <v>1198</v>
      </c>
      <c r="B9" s="89"/>
    </row>
    <row r="10" ht="18.75" customHeight="1" spans="1:2">
      <c r="A10" s="167" t="s">
        <v>1199</v>
      </c>
      <c r="B10" s="89"/>
    </row>
    <row r="11" s="2" customFormat="1" ht="18.75" customHeight="1" spans="1:2">
      <c r="A11" s="166" t="s">
        <v>1200</v>
      </c>
      <c r="B11" s="165">
        <v>57314</v>
      </c>
    </row>
    <row r="12" ht="18.75" customHeight="1" spans="1:2">
      <c r="A12" s="167" t="s">
        <v>1201</v>
      </c>
      <c r="B12" s="168">
        <v>37840</v>
      </c>
    </row>
    <row r="13" ht="18.75" customHeight="1" spans="1:2">
      <c r="A13" s="167" t="s">
        <v>1202</v>
      </c>
      <c r="B13" s="89"/>
    </row>
    <row r="14" ht="18.75" customHeight="1" spans="1:2">
      <c r="A14" s="167" t="s">
        <v>1203</v>
      </c>
      <c r="B14" s="168">
        <v>6814</v>
      </c>
    </row>
    <row r="15" ht="18.75" customHeight="1" spans="1:2">
      <c r="A15" s="167" t="s">
        <v>1204</v>
      </c>
      <c r="B15" s="168">
        <v>36</v>
      </c>
    </row>
    <row r="16" ht="18.75" customHeight="1" spans="1:2">
      <c r="A16" s="167" t="s">
        <v>1205</v>
      </c>
      <c r="B16" s="89"/>
    </row>
    <row r="17" ht="18.75" customHeight="1" spans="1:2">
      <c r="A17" s="167" t="s">
        <v>1206</v>
      </c>
      <c r="B17" s="89"/>
    </row>
    <row r="18" ht="18.75" customHeight="1" spans="1:2">
      <c r="A18" s="167" t="s">
        <v>1207</v>
      </c>
      <c r="B18" s="89"/>
    </row>
    <row r="19" ht="18.75" customHeight="1" spans="1:2">
      <c r="A19" s="167" t="s">
        <v>1208</v>
      </c>
      <c r="B19" s="168">
        <v>1054</v>
      </c>
    </row>
    <row r="20" ht="18.75" customHeight="1" spans="1:2">
      <c r="A20" s="167" t="s">
        <v>1209</v>
      </c>
      <c r="B20" s="89"/>
    </row>
    <row r="21" ht="18.75" customHeight="1" spans="1:2">
      <c r="A21" s="167" t="s">
        <v>1210</v>
      </c>
      <c r="B21" s="89"/>
    </row>
    <row r="22" ht="18.75" customHeight="1" spans="1:2">
      <c r="A22" s="167" t="s">
        <v>1211</v>
      </c>
      <c r="B22" s="168">
        <v>1013</v>
      </c>
    </row>
    <row r="23" ht="18.75" customHeight="1" spans="1:2">
      <c r="A23" s="167" t="s">
        <v>1212</v>
      </c>
      <c r="B23" s="89"/>
    </row>
    <row r="24" ht="18.75" customHeight="1" spans="1:2">
      <c r="A24" s="167" t="s">
        <v>1213</v>
      </c>
      <c r="B24" s="169">
        <v>24</v>
      </c>
    </row>
    <row r="25" ht="18.75" customHeight="1" spans="1:2">
      <c r="A25" s="167" t="s">
        <v>1214</v>
      </c>
      <c r="B25" s="169">
        <v>5170</v>
      </c>
    </row>
    <row r="26" ht="18.75" customHeight="1" spans="1:2">
      <c r="A26" s="170" t="s">
        <v>1215</v>
      </c>
      <c r="B26" s="169">
        <v>4497</v>
      </c>
    </row>
    <row r="27" ht="18.75" customHeight="1" spans="1:2">
      <c r="A27" s="170" t="s">
        <v>1216</v>
      </c>
      <c r="B27" s="169">
        <v>866</v>
      </c>
    </row>
    <row r="28" s="2" customFormat="1" ht="18.75" customHeight="1" spans="1:2">
      <c r="A28" s="171" t="s">
        <v>1217</v>
      </c>
      <c r="B28" s="172">
        <v>60000</v>
      </c>
    </row>
    <row r="29" ht="15" customHeight="1" spans="1:2">
      <c r="A29" s="89" t="s">
        <v>116</v>
      </c>
      <c r="B29" s="173">
        <v>577</v>
      </c>
    </row>
    <row r="30" ht="15" customHeight="1" spans="1:2">
      <c r="A30" s="89" t="s">
        <v>170</v>
      </c>
      <c r="B30" s="173">
        <v>768</v>
      </c>
    </row>
    <row r="31" ht="15" customHeight="1" spans="1:2">
      <c r="A31" s="89" t="s">
        <v>184</v>
      </c>
      <c r="B31" s="173">
        <v>5870</v>
      </c>
    </row>
    <row r="32" ht="15" customHeight="1" spans="1:2">
      <c r="A32" s="89" t="s">
        <v>206</v>
      </c>
      <c r="B32" s="173">
        <v>51</v>
      </c>
    </row>
    <row r="33" ht="15" customHeight="1" spans="1:2">
      <c r="A33" s="89" t="s">
        <v>211</v>
      </c>
      <c r="B33" s="173">
        <v>433</v>
      </c>
    </row>
    <row r="34" ht="15" customHeight="1" spans="1:2">
      <c r="A34" s="89" t="s">
        <v>230</v>
      </c>
      <c r="B34" s="173">
        <v>14519</v>
      </c>
    </row>
    <row r="35" ht="15" customHeight="1" spans="1:2">
      <c r="A35" s="89" t="s">
        <v>273</v>
      </c>
      <c r="B35" s="173">
        <v>2141</v>
      </c>
    </row>
    <row r="36" ht="15.75" customHeight="1" spans="1:2">
      <c r="A36" s="168" t="s">
        <v>1218</v>
      </c>
      <c r="B36" s="173">
        <v>1284</v>
      </c>
    </row>
    <row r="37" ht="15.75" customHeight="1" spans="1:2">
      <c r="A37" s="168" t="s">
        <v>1219</v>
      </c>
      <c r="B37" s="174">
        <v>430</v>
      </c>
    </row>
    <row r="38" ht="15" customHeight="1" spans="1:2">
      <c r="A38" s="89" t="s">
        <v>345</v>
      </c>
      <c r="B38" s="173">
        <v>15068</v>
      </c>
    </row>
    <row r="39" ht="15" customHeight="1" spans="1:2">
      <c r="A39" s="89" t="s">
        <v>397</v>
      </c>
      <c r="B39" s="173">
        <v>600</v>
      </c>
    </row>
    <row r="40" ht="15" customHeight="1" spans="1:2">
      <c r="A40" s="89" t="s">
        <v>406</v>
      </c>
      <c r="B40" s="173">
        <v>270</v>
      </c>
    </row>
    <row r="41" ht="15" customHeight="1" spans="1:2">
      <c r="A41" s="89" t="s">
        <v>413</v>
      </c>
      <c r="B41" s="173">
        <v>12295</v>
      </c>
    </row>
    <row r="42" ht="15" customHeight="1" spans="1:2">
      <c r="A42" s="89" t="s">
        <v>422</v>
      </c>
      <c r="B42" s="173">
        <v>5694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G154"/>
  <sheetViews>
    <sheetView workbookViewId="0">
      <selection activeCell="J7" sqref="J7"/>
    </sheetView>
  </sheetViews>
  <sheetFormatPr defaultColWidth="9" defaultRowHeight="14.25" outlineLevelCol="6"/>
  <cols>
    <col min="1" max="1" width="32.875" style="133" customWidth="1"/>
    <col min="2" max="2" width="38.875" style="133" customWidth="1"/>
    <col min="3" max="3" width="11.25" style="133" customWidth="1"/>
    <col min="4" max="16384" width="9" style="133"/>
  </cols>
  <sheetData>
    <row r="1" ht="22.5" customHeight="1" spans="1:1">
      <c r="A1" s="134" t="s">
        <v>1220</v>
      </c>
    </row>
    <row r="2" ht="25.5" customHeight="1" spans="1:2">
      <c r="A2" s="135" t="s">
        <v>1221</v>
      </c>
      <c r="B2" s="136"/>
    </row>
    <row r="3" spans="1:2">
      <c r="A3" s="137"/>
      <c r="B3" s="138" t="s">
        <v>50</v>
      </c>
    </row>
    <row r="4" ht="29.25" customHeight="1" spans="1:2">
      <c r="A4" s="139" t="s">
        <v>1222</v>
      </c>
      <c r="B4" s="140" t="s">
        <v>1223</v>
      </c>
    </row>
    <row r="5" ht="21.75" customHeight="1" spans="1:2">
      <c r="A5" s="139" t="s">
        <v>1224</v>
      </c>
      <c r="B5" s="141">
        <f>B6+B24+B31+B44+B47+B56+B79+B93+B102+B107+B134+B139+B144+B148</f>
        <v>60000</v>
      </c>
    </row>
    <row r="6" s="130" customFormat="1" ht="21.75" customHeight="1" spans="1:2">
      <c r="A6" s="142" t="s">
        <v>90</v>
      </c>
      <c r="B6" s="143">
        <f>B7+B9+B11+B13+B16+B18+B20+B22</f>
        <v>577</v>
      </c>
    </row>
    <row r="7" s="131" customFormat="1" ht="29.25" customHeight="1" spans="1:2">
      <c r="A7" s="144" t="s">
        <v>1225</v>
      </c>
      <c r="B7" s="145">
        <v>15</v>
      </c>
    </row>
    <row r="8" s="132" customFormat="1" ht="21.75" customHeight="1" spans="1:2">
      <c r="A8" s="146" t="s">
        <v>1226</v>
      </c>
      <c r="B8" s="147">
        <v>15</v>
      </c>
    </row>
    <row r="9" s="131" customFormat="1" ht="21.75" customHeight="1" spans="1:2">
      <c r="A9" s="144" t="s">
        <v>1227</v>
      </c>
      <c r="B9" s="148">
        <v>90</v>
      </c>
    </row>
    <row r="10" s="132" customFormat="1" ht="21.75" customHeight="1" spans="1:2">
      <c r="A10" s="146" t="s">
        <v>1228</v>
      </c>
      <c r="B10" s="147">
        <v>90</v>
      </c>
    </row>
    <row r="11" s="131" customFormat="1" ht="21.75" customHeight="1" spans="1:2">
      <c r="A11" s="144" t="s">
        <v>1229</v>
      </c>
      <c r="B11" s="148">
        <v>24</v>
      </c>
    </row>
    <row r="12" s="132" customFormat="1" ht="21.75" customHeight="1" spans="1:2">
      <c r="A12" s="146" t="s">
        <v>912</v>
      </c>
      <c r="B12" s="147">
        <v>24</v>
      </c>
    </row>
    <row r="13" s="132" customFormat="1" ht="21.75" customHeight="1" spans="1:2">
      <c r="A13" s="144" t="s">
        <v>1230</v>
      </c>
      <c r="B13" s="148">
        <v>25</v>
      </c>
    </row>
    <row r="14" s="132" customFormat="1" ht="21.75" customHeight="1" spans="1:2">
      <c r="A14" s="146" t="s">
        <v>1231</v>
      </c>
      <c r="B14" s="147">
        <v>10</v>
      </c>
    </row>
    <row r="15" s="132" customFormat="1" ht="24" customHeight="1" spans="1:2">
      <c r="A15" s="146" t="s">
        <v>1232</v>
      </c>
      <c r="B15" s="147">
        <v>15</v>
      </c>
    </row>
    <row r="16" s="131" customFormat="1" ht="24" customHeight="1" spans="1:2">
      <c r="A16" s="144" t="s">
        <v>1233</v>
      </c>
      <c r="B16" s="148">
        <v>10</v>
      </c>
    </row>
    <row r="17" s="132" customFormat="1" ht="21.75" customHeight="1" spans="1:2">
      <c r="A17" s="146" t="s">
        <v>1234</v>
      </c>
      <c r="B17" s="147">
        <v>10</v>
      </c>
    </row>
    <row r="18" s="131" customFormat="1" ht="21.75" customHeight="1" spans="1:2">
      <c r="A18" s="144" t="s">
        <v>1235</v>
      </c>
      <c r="B18" s="148">
        <v>7</v>
      </c>
    </row>
    <row r="19" s="132" customFormat="1" ht="21.75" customHeight="1" spans="1:2">
      <c r="A19" s="146" t="s">
        <v>1236</v>
      </c>
      <c r="B19" s="147">
        <v>7</v>
      </c>
    </row>
    <row r="20" s="131" customFormat="1" ht="21.75" customHeight="1" spans="1:2">
      <c r="A20" s="144" t="s">
        <v>1237</v>
      </c>
      <c r="B20" s="148">
        <v>10</v>
      </c>
    </row>
    <row r="21" s="132" customFormat="1" ht="21.75" customHeight="1" spans="1:2">
      <c r="A21" s="146" t="s">
        <v>1238</v>
      </c>
      <c r="B21" s="147">
        <v>10</v>
      </c>
    </row>
    <row r="22" s="131" customFormat="1" ht="21.75" customHeight="1" spans="1:2">
      <c r="A22" s="144" t="s">
        <v>1239</v>
      </c>
      <c r="B22" s="148">
        <v>396</v>
      </c>
    </row>
    <row r="23" s="132" customFormat="1" ht="27" customHeight="1" spans="1:2">
      <c r="A23" s="146" t="s">
        <v>1240</v>
      </c>
      <c r="B23" s="147">
        <v>396</v>
      </c>
    </row>
    <row r="24" s="130" customFormat="1" ht="21.75" customHeight="1" spans="1:2">
      <c r="A24" s="142" t="s">
        <v>1241</v>
      </c>
      <c r="B24" s="143">
        <f>B25+B28</f>
        <v>768</v>
      </c>
    </row>
    <row r="25" s="131" customFormat="1" ht="27" customHeight="1" spans="1:2">
      <c r="A25" s="149" t="s">
        <v>1242</v>
      </c>
      <c r="B25" s="148">
        <v>659</v>
      </c>
    </row>
    <row r="26" s="132" customFormat="1" ht="21.75" customHeight="1" spans="1:2">
      <c r="A26" s="146" t="s">
        <v>1243</v>
      </c>
      <c r="B26" s="147">
        <v>5</v>
      </c>
    </row>
    <row r="27" s="132" customFormat="1" ht="21.75" customHeight="1" spans="1:2">
      <c r="A27" s="146" t="s">
        <v>942</v>
      </c>
      <c r="B27" s="147">
        <v>654</v>
      </c>
    </row>
    <row r="28" s="131" customFormat="1" ht="27" customHeight="1" spans="1:2">
      <c r="A28" s="149" t="s">
        <v>1244</v>
      </c>
      <c r="B28" s="148">
        <v>109</v>
      </c>
    </row>
    <row r="29" s="132" customFormat="1" ht="27" customHeight="1" spans="1:2">
      <c r="A29" s="146" t="s">
        <v>946</v>
      </c>
      <c r="B29" s="147">
        <v>17</v>
      </c>
    </row>
    <row r="30" s="132" customFormat="1" ht="27" customHeight="1" spans="1:2">
      <c r="A30" s="146" t="s">
        <v>947</v>
      </c>
      <c r="B30" s="147">
        <v>92</v>
      </c>
    </row>
    <row r="31" s="130" customFormat="1" ht="21.75" customHeight="1" spans="1:2">
      <c r="A31" s="142" t="s">
        <v>1245</v>
      </c>
      <c r="B31" s="143">
        <f>B32+B37+B39+B41</f>
        <v>5870</v>
      </c>
    </row>
    <row r="32" s="131" customFormat="1" ht="29.25" customHeight="1" spans="1:2">
      <c r="A32" s="150" t="s">
        <v>1246</v>
      </c>
      <c r="B32" s="148">
        <f>B33+B34+B35+B36</f>
        <v>5366</v>
      </c>
    </row>
    <row r="33" s="132" customFormat="1" ht="21.75" customHeight="1" spans="1:2">
      <c r="A33" s="151" t="s">
        <v>1247</v>
      </c>
      <c r="B33" s="147">
        <v>850</v>
      </c>
    </row>
    <row r="34" s="132" customFormat="1" ht="21.75" customHeight="1" spans="1:2">
      <c r="A34" s="146" t="s">
        <v>1248</v>
      </c>
      <c r="B34" s="147">
        <v>2700</v>
      </c>
    </row>
    <row r="35" s="132" customFormat="1" ht="21.75" customHeight="1" spans="1:2">
      <c r="A35" s="146" t="s">
        <v>1249</v>
      </c>
      <c r="B35" s="147">
        <v>1000</v>
      </c>
    </row>
    <row r="36" s="132" customFormat="1" ht="21.75" customHeight="1" spans="1:2">
      <c r="A36" s="146" t="s">
        <v>1250</v>
      </c>
      <c r="B36" s="147">
        <v>816</v>
      </c>
    </row>
    <row r="37" s="132" customFormat="1" ht="21.75" customHeight="1" spans="1:2">
      <c r="A37" s="144" t="s">
        <v>1251</v>
      </c>
      <c r="B37" s="147">
        <v>110</v>
      </c>
    </row>
    <row r="38" s="132" customFormat="1" ht="21.75" customHeight="1" spans="1:2">
      <c r="A38" s="146" t="s">
        <v>1252</v>
      </c>
      <c r="B38" s="147">
        <v>110</v>
      </c>
    </row>
    <row r="39" s="132" customFormat="1" ht="21.75" customHeight="1" spans="1:2">
      <c r="A39" s="144" t="s">
        <v>1253</v>
      </c>
      <c r="B39" s="147">
        <v>14</v>
      </c>
    </row>
    <row r="40" s="132" customFormat="1" ht="21.75" customHeight="1" spans="1:2">
      <c r="A40" s="152" t="s">
        <v>1254</v>
      </c>
      <c r="B40" s="147">
        <v>14</v>
      </c>
    </row>
    <row r="41" s="132" customFormat="1" ht="21.75" customHeight="1" spans="1:2">
      <c r="A41" s="144" t="s">
        <v>1255</v>
      </c>
      <c r="B41" s="147">
        <v>380</v>
      </c>
    </row>
    <row r="42" s="132" customFormat="1" ht="21.75" customHeight="1" spans="1:2">
      <c r="A42" s="146" t="s">
        <v>964</v>
      </c>
      <c r="B42" s="147">
        <v>200</v>
      </c>
    </row>
    <row r="43" s="132" customFormat="1" ht="21.75" customHeight="1" spans="1:2">
      <c r="A43" s="146" t="s">
        <v>1256</v>
      </c>
      <c r="B43" s="147">
        <v>180</v>
      </c>
    </row>
    <row r="44" s="130" customFormat="1" ht="21.75" customHeight="1" spans="1:2">
      <c r="A44" s="142" t="s">
        <v>1257</v>
      </c>
      <c r="B44" s="143">
        <v>51</v>
      </c>
    </row>
    <row r="45" s="132" customFormat="1" ht="21.75" customHeight="1" spans="1:2">
      <c r="A45" s="144" t="s">
        <v>1258</v>
      </c>
      <c r="B45" s="148">
        <v>51</v>
      </c>
    </row>
    <row r="46" s="132" customFormat="1" ht="21.75" customHeight="1" spans="1:2">
      <c r="A46" s="153" t="s">
        <v>1259</v>
      </c>
      <c r="B46" s="147">
        <v>51</v>
      </c>
    </row>
    <row r="47" s="130" customFormat="1" ht="21.75" customHeight="1" spans="1:2">
      <c r="A47" s="142" t="s">
        <v>1260</v>
      </c>
      <c r="B47" s="143">
        <f>B48+B50+B52+B54</f>
        <v>433</v>
      </c>
    </row>
    <row r="48" s="132" customFormat="1" ht="21.75" customHeight="1" spans="1:2">
      <c r="A48" s="144" t="s">
        <v>1261</v>
      </c>
      <c r="B48" s="148">
        <v>300</v>
      </c>
    </row>
    <row r="49" s="132" customFormat="1" ht="21.75" customHeight="1" spans="1:2">
      <c r="A49" s="154" t="s">
        <v>1262</v>
      </c>
      <c r="B49" s="147">
        <v>300</v>
      </c>
    </row>
    <row r="50" s="132" customFormat="1" ht="21.75" customHeight="1" spans="1:2">
      <c r="A50" s="149" t="s">
        <v>1263</v>
      </c>
      <c r="B50" s="147">
        <v>43</v>
      </c>
    </row>
    <row r="51" s="132" customFormat="1" ht="21.75" customHeight="1" spans="1:2">
      <c r="A51" s="154" t="s">
        <v>1264</v>
      </c>
      <c r="B51" s="147">
        <v>43</v>
      </c>
    </row>
    <row r="52" s="132" customFormat="1" ht="21.75" customHeight="1" spans="1:2">
      <c r="A52" s="149" t="s">
        <v>1265</v>
      </c>
      <c r="B52" s="147">
        <v>10</v>
      </c>
    </row>
    <row r="53" s="132" customFormat="1" ht="21.75" customHeight="1" spans="1:2">
      <c r="A53" s="154" t="s">
        <v>1266</v>
      </c>
      <c r="B53" s="147">
        <v>10</v>
      </c>
    </row>
    <row r="54" s="132" customFormat="1" ht="21.75" customHeight="1" spans="1:2">
      <c r="A54" s="149" t="s">
        <v>1267</v>
      </c>
      <c r="B54" s="147">
        <v>80</v>
      </c>
    </row>
    <row r="55" s="132" customFormat="1" ht="21.75" customHeight="1" spans="1:2">
      <c r="A55" s="154" t="s">
        <v>1268</v>
      </c>
      <c r="B55" s="147">
        <v>80</v>
      </c>
    </row>
    <row r="56" s="130" customFormat="1" ht="21.75" customHeight="1" spans="1:2">
      <c r="A56" s="142" t="s">
        <v>1269</v>
      </c>
      <c r="B56" s="143">
        <f>B57+B60+B62+B64+B66+B68+B72+B74+B77</f>
        <v>14519</v>
      </c>
    </row>
    <row r="57" s="132" customFormat="1" ht="21.75" customHeight="1" spans="1:2">
      <c r="A57" s="149" t="s">
        <v>1270</v>
      </c>
      <c r="B57" s="147">
        <f>B59+B58</f>
        <v>1481</v>
      </c>
    </row>
    <row r="58" s="132" customFormat="1" ht="21.75" customHeight="1" spans="1:2">
      <c r="A58" s="154" t="s">
        <v>1271</v>
      </c>
      <c r="B58" s="147">
        <v>950</v>
      </c>
    </row>
    <row r="59" s="132" customFormat="1" ht="21.75" customHeight="1" spans="1:2">
      <c r="A59" s="154" t="s">
        <v>1272</v>
      </c>
      <c r="B59" s="147">
        <v>531</v>
      </c>
    </row>
    <row r="60" s="132" customFormat="1" ht="21.75" customHeight="1" spans="1:2">
      <c r="A60" s="149" t="s">
        <v>1273</v>
      </c>
      <c r="B60" s="147">
        <v>578</v>
      </c>
    </row>
    <row r="61" s="132" customFormat="1" ht="32.25" customHeight="1" spans="1:2">
      <c r="A61" s="155" t="s">
        <v>1274</v>
      </c>
      <c r="B61" s="147">
        <v>578</v>
      </c>
    </row>
    <row r="62" s="132" customFormat="1" ht="21.75" customHeight="1" spans="1:2">
      <c r="A62" s="149" t="s">
        <v>1275</v>
      </c>
      <c r="B62" s="147">
        <v>2000</v>
      </c>
    </row>
    <row r="63" s="132" customFormat="1" ht="30" customHeight="1" spans="1:2">
      <c r="A63" s="154" t="s">
        <v>1276</v>
      </c>
      <c r="B63" s="147">
        <v>2000</v>
      </c>
    </row>
    <row r="64" s="132" customFormat="1" ht="24.75" customHeight="1" spans="1:2">
      <c r="A64" s="149" t="s">
        <v>1277</v>
      </c>
      <c r="B64" s="147">
        <v>1100</v>
      </c>
    </row>
    <row r="65" s="132" customFormat="1" ht="21.75" customHeight="1" spans="1:2">
      <c r="A65" s="154" t="s">
        <v>1278</v>
      </c>
      <c r="B65" s="147">
        <v>1100</v>
      </c>
    </row>
    <row r="66" s="132" customFormat="1" ht="21.75" customHeight="1" spans="1:2">
      <c r="A66" s="149" t="s">
        <v>1279</v>
      </c>
      <c r="B66" s="147">
        <v>446</v>
      </c>
    </row>
    <row r="67" s="132" customFormat="1" ht="21.75" customHeight="1" spans="1:2">
      <c r="A67" s="154" t="s">
        <v>1280</v>
      </c>
      <c r="B67" s="147">
        <v>446</v>
      </c>
    </row>
    <row r="68" s="132" customFormat="1" ht="21.75" customHeight="1" spans="1:2">
      <c r="A68" s="149" t="s">
        <v>1281</v>
      </c>
      <c r="B68" s="147">
        <v>514</v>
      </c>
    </row>
    <row r="69" s="132" customFormat="1" ht="21.75" customHeight="1" spans="1:2">
      <c r="A69" s="154" t="s">
        <v>1282</v>
      </c>
      <c r="B69" s="147">
        <v>20</v>
      </c>
    </row>
    <row r="70" s="132" customFormat="1" ht="21.75" customHeight="1" spans="1:2">
      <c r="A70" s="154" t="s">
        <v>1283</v>
      </c>
      <c r="B70" s="147">
        <v>10</v>
      </c>
    </row>
    <row r="71" s="132" customFormat="1" ht="21.75" customHeight="1" spans="1:2">
      <c r="A71" s="154" t="s">
        <v>1284</v>
      </c>
      <c r="B71" s="147">
        <v>484</v>
      </c>
    </row>
    <row r="72" s="132" customFormat="1" ht="21.75" customHeight="1" spans="1:2">
      <c r="A72" s="149" t="s">
        <v>1285</v>
      </c>
      <c r="B72" s="147">
        <v>55</v>
      </c>
    </row>
    <row r="73" s="132" customFormat="1" ht="21.75" customHeight="1" spans="1:2">
      <c r="A73" s="154" t="s">
        <v>1286</v>
      </c>
      <c r="B73" s="147">
        <v>55</v>
      </c>
    </row>
    <row r="74" s="132" customFormat="1" ht="21.75" customHeight="1" spans="1:2">
      <c r="A74" s="149" t="s">
        <v>1287</v>
      </c>
      <c r="B74" s="147">
        <v>7772</v>
      </c>
    </row>
    <row r="75" s="132" customFormat="1" ht="21.75" customHeight="1" spans="1:2">
      <c r="A75" s="154" t="s">
        <v>1288</v>
      </c>
      <c r="B75" s="147">
        <v>6572</v>
      </c>
    </row>
    <row r="76" s="132" customFormat="1" ht="21.75" customHeight="1" spans="1:2">
      <c r="A76" s="154" t="s">
        <v>1289</v>
      </c>
      <c r="B76" s="147">
        <v>1200</v>
      </c>
    </row>
    <row r="77" s="132" customFormat="1" ht="21.75" customHeight="1" spans="1:2">
      <c r="A77" s="149" t="s">
        <v>1290</v>
      </c>
      <c r="B77" s="147">
        <v>573</v>
      </c>
    </row>
    <row r="78" s="132" customFormat="1" ht="21.75" customHeight="1" spans="1:2">
      <c r="A78" s="154" t="s">
        <v>1291</v>
      </c>
      <c r="B78" s="147">
        <v>573</v>
      </c>
    </row>
    <row r="79" s="130" customFormat="1" ht="21.75" customHeight="1" spans="1:2">
      <c r="A79" s="142" t="s">
        <v>1292</v>
      </c>
      <c r="B79" s="143">
        <f>B80+B82+B84+B87+B89+B91</f>
        <v>2141</v>
      </c>
    </row>
    <row r="80" s="131" customFormat="1" ht="21.75" customHeight="1" spans="1:2">
      <c r="A80" s="149" t="s">
        <v>1293</v>
      </c>
      <c r="B80" s="148">
        <v>104</v>
      </c>
    </row>
    <row r="81" s="132" customFormat="1" ht="21.75" customHeight="1" spans="1:2">
      <c r="A81" s="154" t="s">
        <v>1294</v>
      </c>
      <c r="B81" s="147">
        <v>104</v>
      </c>
    </row>
    <row r="82" s="132" customFormat="1" ht="21.75" customHeight="1" spans="1:2">
      <c r="A82" s="149" t="s">
        <v>1295</v>
      </c>
      <c r="B82" s="148">
        <v>305</v>
      </c>
    </row>
    <row r="83" s="132" customFormat="1" ht="21.75" customHeight="1" spans="1:2">
      <c r="A83" s="154" t="s">
        <v>1296</v>
      </c>
      <c r="B83" s="147">
        <v>305</v>
      </c>
    </row>
    <row r="84" s="131" customFormat="1" ht="21.75" customHeight="1" spans="1:2">
      <c r="A84" s="149" t="s">
        <v>1297</v>
      </c>
      <c r="B84" s="148">
        <v>1218</v>
      </c>
    </row>
    <row r="85" s="132" customFormat="1" ht="21.75" customHeight="1" spans="1:2">
      <c r="A85" s="154" t="s">
        <v>1298</v>
      </c>
      <c r="B85" s="147">
        <v>1200</v>
      </c>
    </row>
    <row r="86" s="132" customFormat="1" ht="21.75" customHeight="1" spans="1:2">
      <c r="A86" s="154" t="s">
        <v>1299</v>
      </c>
      <c r="B86" s="147">
        <v>18</v>
      </c>
    </row>
    <row r="87" s="131" customFormat="1" ht="21.75" customHeight="1" spans="1:2">
      <c r="A87" s="149" t="s">
        <v>1300</v>
      </c>
      <c r="B87" s="148">
        <v>9</v>
      </c>
    </row>
    <row r="88" s="132" customFormat="1" ht="21.75" customHeight="1" spans="1:2">
      <c r="A88" s="154" t="s">
        <v>1301</v>
      </c>
      <c r="B88" s="147">
        <v>9</v>
      </c>
    </row>
    <row r="89" s="131" customFormat="1" ht="21.75" customHeight="1" spans="1:2">
      <c r="A89" s="149" t="s">
        <v>1302</v>
      </c>
      <c r="B89" s="148">
        <v>475</v>
      </c>
    </row>
    <row r="90" s="132" customFormat="1" ht="21.75" customHeight="1" spans="1:2">
      <c r="A90" s="154" t="s">
        <v>1055</v>
      </c>
      <c r="B90" s="147">
        <v>475</v>
      </c>
    </row>
    <row r="91" s="132" customFormat="1" ht="21.75" customHeight="1" spans="1:2">
      <c r="A91" s="149" t="s">
        <v>1303</v>
      </c>
      <c r="B91" s="147">
        <v>30</v>
      </c>
    </row>
    <row r="92" s="132" customFormat="1" ht="21.75" customHeight="1" spans="1:2">
      <c r="A92" s="154" t="s">
        <v>1304</v>
      </c>
      <c r="B92" s="147">
        <v>30</v>
      </c>
    </row>
    <row r="93" s="131" customFormat="1" ht="21.75" customHeight="1" spans="1:2">
      <c r="A93" s="145" t="s">
        <v>1305</v>
      </c>
      <c r="B93" s="148">
        <f>B94+B97+B100</f>
        <v>1284</v>
      </c>
    </row>
    <row r="94" s="131" customFormat="1" ht="21.75" customHeight="1" spans="1:2">
      <c r="A94" s="145" t="s">
        <v>1306</v>
      </c>
      <c r="B94" s="148">
        <v>180</v>
      </c>
    </row>
    <row r="95" s="132" customFormat="1" ht="21.75" customHeight="1" spans="1:2">
      <c r="A95" s="154" t="s">
        <v>1307</v>
      </c>
      <c r="B95" s="147">
        <v>100</v>
      </c>
    </row>
    <row r="96" s="132" customFormat="1" ht="21.75" customHeight="1" spans="1:2">
      <c r="A96" s="154" t="s">
        <v>1308</v>
      </c>
      <c r="B96" s="147">
        <v>80</v>
      </c>
    </row>
    <row r="97" s="132" customFormat="1" ht="21.75" customHeight="1" spans="1:2">
      <c r="A97" s="145" t="s">
        <v>1066</v>
      </c>
      <c r="B97" s="147">
        <v>704</v>
      </c>
    </row>
    <row r="98" s="132" customFormat="1" ht="21.75" customHeight="1" spans="1:2">
      <c r="A98" s="154" t="s">
        <v>1309</v>
      </c>
      <c r="B98" s="156">
        <v>654</v>
      </c>
    </row>
    <row r="99" s="132" customFormat="1" ht="21.75" customHeight="1" spans="1:2">
      <c r="A99" s="154" t="s">
        <v>1310</v>
      </c>
      <c r="B99" s="147">
        <v>50</v>
      </c>
    </row>
    <row r="100" s="132" customFormat="1" ht="21.75" customHeight="1" spans="1:2">
      <c r="A100" s="145" t="s">
        <v>1069</v>
      </c>
      <c r="B100" s="147">
        <v>400</v>
      </c>
    </row>
    <row r="101" s="132" customFormat="1" ht="21.75" customHeight="1" spans="1:2">
      <c r="A101" s="154" t="s">
        <v>1311</v>
      </c>
      <c r="B101" s="147">
        <v>400</v>
      </c>
    </row>
    <row r="102" s="132" customFormat="1" ht="21.75" customHeight="1" spans="1:2">
      <c r="A102" s="145" t="s">
        <v>1312</v>
      </c>
      <c r="B102" s="156">
        <f>B103+B105</f>
        <v>430</v>
      </c>
    </row>
    <row r="103" s="132" customFormat="1" ht="21.75" customHeight="1" spans="1:2">
      <c r="A103" s="146" t="s">
        <v>1127</v>
      </c>
      <c r="B103" s="157">
        <v>200</v>
      </c>
    </row>
    <row r="104" s="132" customFormat="1" ht="21.75" customHeight="1" spans="1:2">
      <c r="A104" s="154" t="s">
        <v>1075</v>
      </c>
      <c r="B104" s="147">
        <v>200</v>
      </c>
    </row>
    <row r="105" s="132" customFormat="1" ht="21.75" customHeight="1" spans="1:2">
      <c r="A105" s="144" t="s">
        <v>1313</v>
      </c>
      <c r="B105" s="147">
        <v>230</v>
      </c>
    </row>
    <row r="106" s="132" customFormat="1" ht="21.75" customHeight="1" spans="1:2">
      <c r="A106" s="154" t="s">
        <v>1314</v>
      </c>
      <c r="B106" s="147">
        <v>230</v>
      </c>
    </row>
    <row r="107" s="130" customFormat="1" ht="21.75" customHeight="1" spans="1:2">
      <c r="A107" s="142" t="s">
        <v>1315</v>
      </c>
      <c r="B107" s="143">
        <f>B108+B114+B116+B124+B127+B129+B132</f>
        <v>15068</v>
      </c>
    </row>
    <row r="108" s="132" customFormat="1" ht="21.75" customHeight="1" spans="1:2">
      <c r="A108" s="144" t="s">
        <v>1316</v>
      </c>
      <c r="B108" s="158">
        <v>3050</v>
      </c>
    </row>
    <row r="109" s="132" customFormat="1" ht="21.75" customHeight="1" spans="1:2">
      <c r="A109" s="154" t="s">
        <v>1317</v>
      </c>
      <c r="B109" s="147">
        <v>110</v>
      </c>
    </row>
    <row r="110" s="132" customFormat="1" ht="21.75" customHeight="1" spans="1:2">
      <c r="A110" s="154" t="s">
        <v>1318</v>
      </c>
      <c r="B110" s="147">
        <v>280</v>
      </c>
    </row>
    <row r="111" s="132" customFormat="1" ht="21.75" customHeight="1" spans="1:2">
      <c r="A111" s="154" t="s">
        <v>1319</v>
      </c>
      <c r="B111" s="147">
        <v>1600</v>
      </c>
    </row>
    <row r="112" s="132" customFormat="1" ht="21.75" customHeight="1" spans="1:2">
      <c r="A112" s="154" t="s">
        <v>1320</v>
      </c>
      <c r="B112" s="148">
        <v>60</v>
      </c>
    </row>
    <row r="113" s="132" customFormat="1" ht="21.75" customHeight="1" spans="1:2">
      <c r="A113" s="154" t="s">
        <v>1321</v>
      </c>
      <c r="B113" s="147">
        <v>1000</v>
      </c>
    </row>
    <row r="114" s="132" customFormat="1" ht="21.75" customHeight="1" spans="1:2">
      <c r="A114" s="144" t="s">
        <v>1322</v>
      </c>
      <c r="B114" s="148">
        <v>180</v>
      </c>
    </row>
    <row r="115" s="132" customFormat="1" ht="21.75" customHeight="1" spans="1:2">
      <c r="A115" s="154" t="s">
        <v>1323</v>
      </c>
      <c r="B115" s="147">
        <v>180</v>
      </c>
    </row>
    <row r="116" s="132" customFormat="1" ht="21.75" customHeight="1" spans="1:2">
      <c r="A116" s="153" t="s">
        <v>1324</v>
      </c>
      <c r="B116" s="147">
        <f>SUM(B117:B123)</f>
        <v>2690</v>
      </c>
    </row>
    <row r="117" s="132" customFormat="1" ht="21.75" customHeight="1" spans="1:2">
      <c r="A117" s="154" t="s">
        <v>1094</v>
      </c>
      <c r="B117" s="147">
        <v>650</v>
      </c>
    </row>
    <row r="118" s="132" customFormat="1" ht="21.75" customHeight="1" spans="1:2">
      <c r="A118" s="154" t="s">
        <v>1096</v>
      </c>
      <c r="B118" s="147">
        <v>200</v>
      </c>
    </row>
    <row r="119" s="132" customFormat="1" ht="21.75" customHeight="1" spans="1:2">
      <c r="A119" s="154" t="s">
        <v>1097</v>
      </c>
      <c r="B119" s="147">
        <v>200</v>
      </c>
    </row>
    <row r="120" s="132" customFormat="1" ht="21.75" customHeight="1" spans="1:2">
      <c r="A120" s="154" t="s">
        <v>1098</v>
      </c>
      <c r="B120" s="147">
        <v>300</v>
      </c>
    </row>
    <row r="121" s="132" customFormat="1" ht="21.75" customHeight="1" spans="1:2">
      <c r="A121" s="154" t="s">
        <v>1325</v>
      </c>
      <c r="B121" s="147">
        <v>700</v>
      </c>
    </row>
    <row r="122" s="132" customFormat="1" ht="21.75" customHeight="1" spans="1:2">
      <c r="A122" s="154" t="s">
        <v>1326</v>
      </c>
      <c r="B122" s="147">
        <v>250</v>
      </c>
    </row>
    <row r="123" s="132" customFormat="1" ht="21.75" customHeight="1" spans="1:2">
      <c r="A123" s="154" t="s">
        <v>1327</v>
      </c>
      <c r="B123" s="147">
        <v>390</v>
      </c>
    </row>
    <row r="124" s="131" customFormat="1" ht="21.75" customHeight="1" spans="1:7">
      <c r="A124" s="149" t="s">
        <v>1328</v>
      </c>
      <c r="B124" s="148">
        <v>6887</v>
      </c>
      <c r="G124" s="145"/>
    </row>
    <row r="125" s="132" customFormat="1" ht="21.75" customHeight="1" spans="1:2">
      <c r="A125" s="154" t="s">
        <v>1103</v>
      </c>
      <c r="B125" s="147">
        <v>1887</v>
      </c>
    </row>
    <row r="126" s="132" customFormat="1" ht="21.75" customHeight="1" spans="1:2">
      <c r="A126" s="154" t="s">
        <v>1104</v>
      </c>
      <c r="B126" s="147">
        <v>5000</v>
      </c>
    </row>
    <row r="127" s="132" customFormat="1" ht="21.75" customHeight="1" spans="1:5">
      <c r="A127" s="153" t="s">
        <v>1329</v>
      </c>
      <c r="B127" s="148">
        <v>1230</v>
      </c>
      <c r="E127" s="132" t="s">
        <v>1107</v>
      </c>
    </row>
    <row r="128" s="132" customFormat="1" ht="21.75" customHeight="1" spans="1:2">
      <c r="A128" s="154" t="s">
        <v>1108</v>
      </c>
      <c r="B128" s="147">
        <v>1230</v>
      </c>
    </row>
    <row r="129" s="132" customFormat="1" ht="21.75" customHeight="1" spans="1:2">
      <c r="A129" s="153" t="s">
        <v>1330</v>
      </c>
      <c r="B129" s="147">
        <v>770</v>
      </c>
    </row>
    <row r="130" s="132" customFormat="1" ht="21.75" customHeight="1" spans="1:2">
      <c r="A130" s="154" t="s">
        <v>1110</v>
      </c>
      <c r="B130" s="147">
        <v>420</v>
      </c>
    </row>
    <row r="131" s="132" customFormat="1" ht="21.75" customHeight="1" spans="1:2">
      <c r="A131" s="154" t="s">
        <v>1111</v>
      </c>
      <c r="B131" s="147">
        <v>350</v>
      </c>
    </row>
    <row r="132" s="132" customFormat="1" ht="21.75" customHeight="1" spans="1:2">
      <c r="A132" s="153" t="s">
        <v>1331</v>
      </c>
      <c r="B132" s="148">
        <v>261</v>
      </c>
    </row>
    <row r="133" s="132" customFormat="1" ht="21.75" customHeight="1" spans="1:2">
      <c r="A133" s="154" t="s">
        <v>1113</v>
      </c>
      <c r="B133" s="147">
        <v>261</v>
      </c>
    </row>
    <row r="134" s="130" customFormat="1" ht="21.75" customHeight="1" spans="1:2">
      <c r="A134" s="142" t="s">
        <v>1332</v>
      </c>
      <c r="B134" s="143">
        <f>B135+B137</f>
        <v>600</v>
      </c>
    </row>
    <row r="135" s="132" customFormat="1" ht="21.75" customHeight="1" spans="1:2">
      <c r="A135" s="149" t="s">
        <v>1118</v>
      </c>
      <c r="B135" s="147">
        <v>100</v>
      </c>
    </row>
    <row r="136" s="132" customFormat="1" ht="21.75" customHeight="1" spans="1:2">
      <c r="A136" s="154" t="s">
        <v>1119</v>
      </c>
      <c r="B136" s="147">
        <v>100</v>
      </c>
    </row>
    <row r="137" s="132" customFormat="1" ht="21.75" customHeight="1" spans="1:2">
      <c r="A137" s="149" t="s">
        <v>1120</v>
      </c>
      <c r="B137" s="148">
        <v>500</v>
      </c>
    </row>
    <row r="138" s="132" customFormat="1" ht="21.75" customHeight="1" spans="1:2">
      <c r="A138" s="153" t="s">
        <v>1121</v>
      </c>
      <c r="B138" s="147">
        <v>500</v>
      </c>
    </row>
    <row r="139" s="130" customFormat="1" ht="21.75" customHeight="1" spans="1:2">
      <c r="A139" s="142" t="s">
        <v>1333</v>
      </c>
      <c r="B139" s="143">
        <f>B140+B142</f>
        <v>270</v>
      </c>
    </row>
    <row r="140" s="132" customFormat="1" ht="21.75" customHeight="1" spans="1:2">
      <c r="A140" s="149" t="s">
        <v>1334</v>
      </c>
      <c r="B140" s="147">
        <v>60</v>
      </c>
    </row>
    <row r="141" s="132" customFormat="1" ht="21.75" customHeight="1" spans="1:2">
      <c r="A141" s="153" t="s">
        <v>1335</v>
      </c>
      <c r="B141" s="147">
        <v>60</v>
      </c>
    </row>
    <row r="142" s="132" customFormat="1" ht="21.75" customHeight="1" spans="1:2">
      <c r="A142" s="149" t="s">
        <v>1336</v>
      </c>
      <c r="B142" s="147">
        <v>210</v>
      </c>
    </row>
    <row r="143" s="132" customFormat="1" ht="21.75" customHeight="1" spans="1:2">
      <c r="A143" s="153" t="s">
        <v>1337</v>
      </c>
      <c r="B143" s="147">
        <v>210</v>
      </c>
    </row>
    <row r="144" s="130" customFormat="1" ht="21.75" customHeight="1" spans="1:2">
      <c r="A144" s="142" t="s">
        <v>1338</v>
      </c>
      <c r="B144" s="143">
        <v>12295</v>
      </c>
    </row>
    <row r="145" s="132" customFormat="1" ht="21.75" customHeight="1" spans="1:2">
      <c r="A145" s="149" t="s">
        <v>1339</v>
      </c>
      <c r="B145" s="147">
        <v>12295</v>
      </c>
    </row>
    <row r="146" s="132" customFormat="1" ht="21.75" customHeight="1" spans="1:2">
      <c r="A146" s="153" t="s">
        <v>1340</v>
      </c>
      <c r="B146" s="147">
        <v>290</v>
      </c>
    </row>
    <row r="147" s="132" customFormat="1" ht="21.75" customHeight="1" spans="1:2">
      <c r="A147" s="153" t="s">
        <v>1341</v>
      </c>
      <c r="B147" s="147">
        <v>12005</v>
      </c>
    </row>
    <row r="148" s="130" customFormat="1" ht="21.75" customHeight="1" spans="1:2">
      <c r="A148" s="142" t="s">
        <v>1342</v>
      </c>
      <c r="B148" s="143">
        <v>5694</v>
      </c>
    </row>
    <row r="149" s="132" customFormat="1" ht="21.75" customHeight="1" spans="1:2">
      <c r="A149" s="149" t="s">
        <v>1343</v>
      </c>
      <c r="B149" s="147">
        <v>5694</v>
      </c>
    </row>
    <row r="150" s="132" customFormat="1" ht="21.75" customHeight="1" spans="1:2">
      <c r="A150" s="153" t="s">
        <v>1134</v>
      </c>
      <c r="B150" s="147">
        <v>500</v>
      </c>
    </row>
    <row r="151" s="132" customFormat="1" ht="21.75" customHeight="1" spans="1:2">
      <c r="A151" s="153" t="s">
        <v>1135</v>
      </c>
      <c r="B151" s="147">
        <v>1000</v>
      </c>
    </row>
    <row r="152" s="132" customFormat="1" ht="21.75" customHeight="1" spans="1:2">
      <c r="A152" s="153" t="s">
        <v>1136</v>
      </c>
      <c r="B152" s="147">
        <v>2800</v>
      </c>
    </row>
    <row r="153" s="132" customFormat="1" ht="21.75" customHeight="1" spans="1:2">
      <c r="A153" s="153" t="s">
        <v>1137</v>
      </c>
      <c r="B153" s="147">
        <v>1000</v>
      </c>
    </row>
    <row r="154" s="132" customFormat="1" ht="21.75" customHeight="1" spans="1:2">
      <c r="A154" s="153" t="s">
        <v>1138</v>
      </c>
      <c r="B154" s="147">
        <v>394</v>
      </c>
    </row>
  </sheetData>
  <mergeCells count="1">
    <mergeCell ref="A2:B2"/>
  </mergeCells>
  <pageMargins left="0.699305555555556" right="0.699305555555556" top="0.75" bottom="0.75" header="0.3" footer="0.3"/>
  <pageSetup paperSize="9" firstPageNumber="0" orientation="portrait" useFirstPageNumber="1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18"/>
  <sheetViews>
    <sheetView showZeros="0" workbookViewId="0">
      <selection activeCell="G14" sqref="G14"/>
    </sheetView>
  </sheetViews>
  <sheetFormatPr defaultColWidth="9" defaultRowHeight="14.25" outlineLevelCol="2"/>
  <cols>
    <col min="1" max="1" width="36.875" style="102" customWidth="1"/>
    <col min="2" max="2" width="42.125" style="102" customWidth="1"/>
    <col min="3" max="254" width="7.875" style="102" customWidth="1"/>
    <col min="255" max="16384" width="9" style="102"/>
  </cols>
  <sheetData>
    <row r="1" ht="31.5" customHeight="1" spans="1:1">
      <c r="A1" s="101" t="s">
        <v>1344</v>
      </c>
    </row>
    <row r="2" ht="33" customHeight="1" spans="1:3">
      <c r="A2" s="8" t="s">
        <v>1345</v>
      </c>
      <c r="B2" s="8"/>
      <c r="C2" s="59"/>
    </row>
    <row r="3" s="100" customFormat="1" ht="25.5" customHeight="1" spans="1:2">
      <c r="A3" s="100" t="s">
        <v>1346</v>
      </c>
      <c r="B3" s="111" t="s">
        <v>50</v>
      </c>
    </row>
    <row r="4" ht="30.75" customHeight="1" spans="1:2">
      <c r="A4" s="86" t="s">
        <v>1347</v>
      </c>
      <c r="B4" s="58" t="s">
        <v>1348</v>
      </c>
    </row>
    <row r="5" ht="30.75" customHeight="1" spans="1:2">
      <c r="A5" s="55" t="s">
        <v>1349</v>
      </c>
      <c r="B5" s="124"/>
    </row>
    <row r="6" ht="30.75" customHeight="1" spans="1:2">
      <c r="A6" s="55" t="s">
        <v>1350</v>
      </c>
      <c r="B6" s="125"/>
    </row>
    <row r="7" ht="30.75" customHeight="1" spans="1:2">
      <c r="A7" s="55" t="s">
        <v>1351</v>
      </c>
      <c r="B7" s="126">
        <v>337</v>
      </c>
    </row>
    <row r="8" ht="30.75" customHeight="1" spans="1:2">
      <c r="A8" s="55" t="s">
        <v>1352</v>
      </c>
      <c r="B8" s="126">
        <v>2565</v>
      </c>
    </row>
    <row r="9" ht="30.75" customHeight="1" spans="1:2">
      <c r="A9" s="55" t="s">
        <v>1353</v>
      </c>
      <c r="B9" s="127"/>
    </row>
    <row r="10" ht="30.75" customHeight="1" spans="1:2">
      <c r="A10" s="55" t="s">
        <v>1354</v>
      </c>
      <c r="B10" s="127"/>
    </row>
    <row r="11" ht="30.75" customHeight="1" spans="1:2">
      <c r="A11" s="55" t="s">
        <v>1355</v>
      </c>
      <c r="B11" s="127"/>
    </row>
    <row r="12" ht="30.75" customHeight="1" spans="1:2">
      <c r="A12" s="55" t="s">
        <v>1356</v>
      </c>
      <c r="B12" s="127"/>
    </row>
    <row r="13" ht="30.75" customHeight="1" spans="1:2">
      <c r="A13" s="55" t="s">
        <v>1357</v>
      </c>
      <c r="B13" s="126">
        <v>1496</v>
      </c>
    </row>
    <row r="14" ht="30.75" customHeight="1" spans="1:2">
      <c r="A14" s="89"/>
      <c r="B14" s="124"/>
    </row>
    <row r="15" ht="30.75" customHeight="1" spans="1:2">
      <c r="A15" s="89"/>
      <c r="B15" s="124"/>
    </row>
    <row r="16" ht="30.75" customHeight="1" spans="1:2">
      <c r="A16" s="55"/>
      <c r="B16" s="124"/>
    </row>
    <row r="17" ht="30.75" customHeight="1" spans="1:2">
      <c r="A17" s="128"/>
      <c r="B17" s="124"/>
    </row>
    <row r="18" ht="30.75" customHeight="1" spans="1:2">
      <c r="A18" s="129" t="s">
        <v>863</v>
      </c>
      <c r="B18" s="120" t="s">
        <v>1358</v>
      </c>
    </row>
  </sheetData>
  <mergeCells count="1">
    <mergeCell ref="A2:B2"/>
  </mergeCells>
  <printOptions horizontalCentered="1"/>
  <pageMargins left="0.669444444444445" right="0.669444444444445" top="0.979166666666667" bottom="0.979166666666667" header="0.509027777777778" footer="0.669444444444445"/>
  <pageSetup paperSize="9" firstPageNumber="17" orientation="portrait" useFirstPageNumber="1"/>
  <headerFooter alignWithMargins="0" scaleWithDoc="0">
    <oddFooter>&amp;C&amp;"宋体,常规"&amp;12- &amp;"宋体,常规"&amp;12&amp;P&amp;"宋体,常规"&amp;12 -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18"/>
  <sheetViews>
    <sheetView showZeros="0" workbookViewId="0">
      <selection activeCell="G11" sqref="G11"/>
    </sheetView>
  </sheetViews>
  <sheetFormatPr defaultColWidth="9" defaultRowHeight="14.25" outlineLevelCol="1"/>
  <cols>
    <col min="1" max="1" width="47" style="102" customWidth="1"/>
    <col min="2" max="2" width="29.875" style="123" customWidth="1"/>
    <col min="3" max="254" width="7.875" style="102" customWidth="1"/>
    <col min="255" max="16384" width="9" style="102"/>
  </cols>
  <sheetData>
    <row r="1" ht="33.75" customHeight="1" spans="1:1">
      <c r="A1" s="101" t="s">
        <v>1359</v>
      </c>
    </row>
    <row r="2" ht="33.75" customHeight="1" spans="1:2">
      <c r="A2" s="8" t="s">
        <v>1360</v>
      </c>
      <c r="B2" s="8"/>
    </row>
    <row r="3" s="100" customFormat="1" ht="25.5" customHeight="1" spans="1:2">
      <c r="A3" s="113" t="s">
        <v>1361</v>
      </c>
      <c r="B3" s="113"/>
    </row>
    <row r="4" s="100" customFormat="1" ht="27" customHeight="1" spans="1:2">
      <c r="A4" s="86" t="s">
        <v>1347</v>
      </c>
      <c r="B4" s="58" t="s">
        <v>1362</v>
      </c>
    </row>
    <row r="5" s="100" customFormat="1" ht="27" customHeight="1" spans="1:2">
      <c r="A5" s="88" t="s">
        <v>1363</v>
      </c>
      <c r="B5" s="95">
        <v>33</v>
      </c>
    </row>
    <row r="6" s="121" customFormat="1" ht="27" customHeight="1" spans="1:2">
      <c r="A6" s="91" t="s">
        <v>1364</v>
      </c>
      <c r="B6" s="95">
        <v>8</v>
      </c>
    </row>
    <row r="7" s="51" customFormat="1" ht="27" customHeight="1" spans="1:2">
      <c r="A7" s="91" t="s">
        <v>1365</v>
      </c>
      <c r="B7" s="95">
        <v>25</v>
      </c>
    </row>
    <row r="8" s="51" customFormat="1" ht="27" customHeight="1" spans="1:2">
      <c r="A8" s="88" t="s">
        <v>1366</v>
      </c>
      <c r="B8" s="95">
        <v>1096</v>
      </c>
    </row>
    <row r="9" s="51" customFormat="1" ht="27" customHeight="1" spans="1:2">
      <c r="A9" s="91" t="s">
        <v>1367</v>
      </c>
      <c r="B9" s="95">
        <v>1096</v>
      </c>
    </row>
    <row r="10" s="51" customFormat="1" ht="27" customHeight="1" spans="1:2">
      <c r="A10" s="91" t="s">
        <v>1368</v>
      </c>
      <c r="B10" s="93"/>
    </row>
    <row r="11" s="51" customFormat="1" ht="27" customHeight="1" spans="1:2">
      <c r="A11" s="88" t="s">
        <v>1369</v>
      </c>
      <c r="B11" s="95">
        <v>30</v>
      </c>
    </row>
    <row r="12" s="100" customFormat="1" ht="27" customHeight="1" spans="1:2">
      <c r="A12" s="91" t="s">
        <v>1370</v>
      </c>
      <c r="B12" s="95">
        <v>30</v>
      </c>
    </row>
    <row r="13" s="122" customFormat="1" ht="27" customHeight="1" spans="1:2">
      <c r="A13" s="88" t="s">
        <v>1371</v>
      </c>
      <c r="B13" s="95">
        <v>2707</v>
      </c>
    </row>
    <row r="14" ht="27" customHeight="1" spans="1:2">
      <c r="A14" s="91" t="s">
        <v>1372</v>
      </c>
      <c r="B14" s="95">
        <v>1469</v>
      </c>
    </row>
    <row r="15" ht="27" customHeight="1" spans="1:2">
      <c r="A15" s="91" t="s">
        <v>1373</v>
      </c>
      <c r="B15" s="95">
        <v>1238</v>
      </c>
    </row>
    <row r="16" ht="27" customHeight="1" spans="1:2">
      <c r="A16" s="88" t="s">
        <v>1374</v>
      </c>
      <c r="B16" s="95">
        <v>11</v>
      </c>
    </row>
    <row r="17" ht="27" customHeight="1" spans="1:2">
      <c r="A17" s="91" t="s">
        <v>1375</v>
      </c>
      <c r="B17" s="95">
        <v>11</v>
      </c>
    </row>
    <row r="18" ht="27" customHeight="1" spans="1:2">
      <c r="A18" s="107" t="s">
        <v>881</v>
      </c>
      <c r="B18" s="96">
        <v>3877</v>
      </c>
    </row>
  </sheetData>
  <mergeCells count="2">
    <mergeCell ref="A2:B2"/>
    <mergeCell ref="A3:B3"/>
  </mergeCells>
  <pageMargins left="0.75" right="0.75" top="0.979166666666667" bottom="0.979166666666667" header="0.509027777777778" footer="0.509027777777778"/>
  <pageSetup paperSize="9" firstPageNumber="17" orientation="portrait" useFirstPageNumber="1"/>
  <headerFooter alignWithMargins="0" scaleWithDoc="0">
    <oddFooter>&amp;C&amp;"宋体,常规"&amp;12- &amp;"宋体,常规"&amp;12&amp;P&amp;"宋体,常规"&amp;12 -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3"/>
  <sheetViews>
    <sheetView workbookViewId="0">
      <selection activeCell="G6" sqref="G6"/>
    </sheetView>
  </sheetViews>
  <sheetFormatPr defaultColWidth="9" defaultRowHeight="14.25" outlineLevelCol="3"/>
  <cols>
    <col min="1" max="1" width="31" style="1" customWidth="1"/>
    <col min="2" max="2" width="11.375" style="1" customWidth="1"/>
    <col min="3" max="3" width="26.875" style="1" customWidth="1"/>
    <col min="4" max="4" width="16.875" style="1" customWidth="1"/>
  </cols>
  <sheetData>
    <row r="1" ht="28.5" customHeight="1" spans="1:1">
      <c r="A1" s="2" t="s">
        <v>1376</v>
      </c>
    </row>
    <row r="2" ht="40.5" customHeight="1" spans="1:4">
      <c r="A2" s="7" t="s">
        <v>1377</v>
      </c>
      <c r="B2" s="8"/>
      <c r="C2" s="8"/>
      <c r="D2" s="8"/>
    </row>
    <row r="3" ht="18" customHeight="1" spans="1:4">
      <c r="A3" s="112" t="s">
        <v>1378</v>
      </c>
      <c r="B3" s="112"/>
      <c r="C3" s="112"/>
      <c r="D3" s="113"/>
    </row>
    <row r="4" ht="25.5" customHeight="1" spans="1:4">
      <c r="A4" s="67" t="s">
        <v>1379</v>
      </c>
      <c r="B4" s="114">
        <v>1181</v>
      </c>
      <c r="C4" s="63" t="s">
        <v>1380</v>
      </c>
      <c r="D4" s="96">
        <v>3993</v>
      </c>
    </row>
    <row r="5" ht="25.5" customHeight="1" spans="1:4">
      <c r="A5" s="115" t="s">
        <v>1381</v>
      </c>
      <c r="B5" s="116">
        <v>1181</v>
      </c>
      <c r="C5" s="116" t="s">
        <v>1382</v>
      </c>
      <c r="D5" s="95">
        <v>8</v>
      </c>
    </row>
    <row r="6" ht="25.5" customHeight="1" spans="1:4">
      <c r="A6" s="115" t="s">
        <v>1383</v>
      </c>
      <c r="B6" s="116">
        <v>1181</v>
      </c>
      <c r="C6" s="116" t="s">
        <v>1384</v>
      </c>
      <c r="D6" s="93"/>
    </row>
    <row r="7" ht="25.5" customHeight="1" spans="1:4">
      <c r="A7" s="115" t="s">
        <v>1385</v>
      </c>
      <c r="B7" s="117"/>
      <c r="C7" s="116" t="s">
        <v>1386</v>
      </c>
      <c r="D7" s="95">
        <v>8</v>
      </c>
    </row>
    <row r="8" ht="25.5" customHeight="1" spans="1:4">
      <c r="A8" s="115" t="s">
        <v>1387</v>
      </c>
      <c r="B8" s="116">
        <v>323</v>
      </c>
      <c r="C8" s="116" t="s">
        <v>1388</v>
      </c>
      <c r="D8" s="95">
        <v>1300</v>
      </c>
    </row>
    <row r="9" ht="25.5" customHeight="1" spans="1:4">
      <c r="A9" s="115" t="s">
        <v>1389</v>
      </c>
      <c r="B9" s="117"/>
      <c r="C9" s="116" t="s">
        <v>1390</v>
      </c>
      <c r="D9" s="95">
        <v>717</v>
      </c>
    </row>
    <row r="10" ht="25.5" customHeight="1" spans="1:4">
      <c r="A10" s="115" t="s">
        <v>1391</v>
      </c>
      <c r="B10" s="117"/>
      <c r="C10" s="118" t="s">
        <v>1392</v>
      </c>
      <c r="D10" s="95">
        <v>1968</v>
      </c>
    </row>
    <row r="11" ht="25.5" customHeight="1" spans="1:4">
      <c r="A11" s="119" t="s">
        <v>1393</v>
      </c>
      <c r="B11" s="117"/>
      <c r="C11" s="118" t="s">
        <v>1394</v>
      </c>
      <c r="D11" s="93"/>
    </row>
    <row r="12" ht="20.25" customHeight="1" spans="1:4">
      <c r="A12" s="119" t="s">
        <v>1395</v>
      </c>
      <c r="B12" s="116">
        <v>1968</v>
      </c>
      <c r="C12" s="117"/>
      <c r="D12" s="93"/>
    </row>
    <row r="13" ht="18.75" customHeight="1" spans="1:4">
      <c r="A13" s="57" t="s">
        <v>865</v>
      </c>
      <c r="B13" s="120">
        <v>7870</v>
      </c>
      <c r="C13" s="86" t="s">
        <v>884</v>
      </c>
      <c r="D13" s="96">
        <v>7870</v>
      </c>
    </row>
  </sheetData>
  <mergeCells count="2">
    <mergeCell ref="A2:D2"/>
    <mergeCell ref="A3:D3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31"/>
  <sheetViews>
    <sheetView workbookViewId="0">
      <selection activeCell="I10" sqref="I10"/>
    </sheetView>
  </sheetViews>
  <sheetFormatPr defaultColWidth="9" defaultRowHeight="14.25" outlineLevelCol="1"/>
  <cols>
    <col min="1" max="1" width="47.5" style="102" customWidth="1"/>
    <col min="2" max="2" width="24.375" style="102" customWidth="1"/>
    <col min="3" max="16384" width="9" style="102"/>
  </cols>
  <sheetData>
    <row r="1" ht="24" customHeight="1" spans="1:1">
      <c r="A1" s="101" t="s">
        <v>1396</v>
      </c>
    </row>
    <row r="2" ht="25.5" customHeight="1" spans="1:2">
      <c r="A2" s="8" t="s">
        <v>1397</v>
      </c>
      <c r="B2" s="8"/>
    </row>
    <row r="3" s="100" customFormat="1" ht="20.25" customHeight="1" spans="1:2">
      <c r="A3" s="110"/>
      <c r="B3" s="111" t="s">
        <v>50</v>
      </c>
    </row>
    <row r="4" ht="28.5" customHeight="1" spans="1:2">
      <c r="A4" s="64" t="s">
        <v>51</v>
      </c>
      <c r="B4" s="64" t="s">
        <v>1398</v>
      </c>
    </row>
    <row r="5" ht="30" customHeight="1" spans="1:2">
      <c r="A5" s="104" t="s">
        <v>1399</v>
      </c>
      <c r="B5" s="105">
        <v>1200</v>
      </c>
    </row>
    <row r="6" ht="30" customHeight="1" spans="1:2">
      <c r="A6" s="104" t="s">
        <v>1350</v>
      </c>
      <c r="B6" s="104"/>
    </row>
    <row r="7" ht="30" customHeight="1" spans="1:2">
      <c r="A7" s="104" t="s">
        <v>1400</v>
      </c>
      <c r="B7" s="104"/>
    </row>
    <row r="8" ht="30" customHeight="1" spans="1:2">
      <c r="A8" s="104" t="s">
        <v>1401</v>
      </c>
      <c r="B8" s="104"/>
    </row>
    <row r="9" ht="30" customHeight="1" spans="1:2">
      <c r="A9" s="104" t="s">
        <v>1402</v>
      </c>
      <c r="B9" s="104"/>
    </row>
    <row r="10" ht="30" customHeight="1" spans="1:2">
      <c r="A10" s="104" t="s">
        <v>1403</v>
      </c>
      <c r="B10" s="104"/>
    </row>
    <row r="11" ht="30" customHeight="1" spans="1:2">
      <c r="A11" s="106"/>
      <c r="B11" s="106"/>
    </row>
    <row r="12" s="101" customFormat="1" ht="30" customHeight="1" spans="1:2">
      <c r="A12" s="107" t="s">
        <v>863</v>
      </c>
      <c r="B12" s="108">
        <v>1200</v>
      </c>
    </row>
    <row r="13" ht="23.25" customHeight="1" spans="1:2">
      <c r="A13" s="109"/>
      <c r="B13" s="109"/>
    </row>
    <row r="14" ht="20.25" customHeight="1"/>
    <row r="15" ht="20.25" customHeight="1"/>
    <row r="16" ht="20.25" customHeight="1"/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</sheetData>
  <mergeCells count="2">
    <mergeCell ref="A2:B2"/>
    <mergeCell ref="A13:B13"/>
  </mergeCells>
  <pageMargins left="1.25" right="1.25" top="1" bottom="1" header="0.5" footer="0.5"/>
  <pageSetup paperSize="9" firstPageNumber="32" orientation="portrait" useFirstPageNumber="1"/>
  <headerFooter alignWithMargins="0" scaleWithDoc="0">
    <oddFooter>&amp;C&amp;"宋体,常规"&amp;12- &amp;"宋体,常规"&amp;12&amp;P&amp;"宋体,常规"&amp;12 -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37"/>
  <sheetViews>
    <sheetView workbookViewId="0">
      <selection activeCell="B21" sqref="B21"/>
    </sheetView>
  </sheetViews>
  <sheetFormatPr defaultColWidth="9" defaultRowHeight="14.25" outlineLevelCol="2"/>
  <cols>
    <col min="1" max="1" width="29.875" style="102" customWidth="1"/>
    <col min="2" max="2" width="41.625" style="102" customWidth="1"/>
    <col min="3" max="16384" width="9" style="102"/>
  </cols>
  <sheetData>
    <row r="1" ht="26.25" customHeight="1" spans="1:1">
      <c r="A1" s="101" t="s">
        <v>1404</v>
      </c>
    </row>
    <row r="2" ht="25.5" customHeight="1" spans="1:3">
      <c r="A2" s="8" t="s">
        <v>1405</v>
      </c>
      <c r="B2" s="8"/>
      <c r="C2" s="53"/>
    </row>
    <row r="3" s="100" customFormat="1" ht="20.25" customHeight="1" spans="2:2">
      <c r="B3" s="103" t="s">
        <v>50</v>
      </c>
    </row>
    <row r="4" ht="28.5" customHeight="1" spans="1:2">
      <c r="A4" s="64" t="s">
        <v>51</v>
      </c>
      <c r="B4" s="64" t="s">
        <v>1398</v>
      </c>
    </row>
    <row r="5" ht="30" customHeight="1" spans="1:2">
      <c r="A5" s="104" t="s">
        <v>1406</v>
      </c>
      <c r="B5" s="104"/>
    </row>
    <row r="6" ht="30" customHeight="1" spans="1:2">
      <c r="A6" s="104" t="s">
        <v>1407</v>
      </c>
      <c r="B6" s="104"/>
    </row>
    <row r="7" ht="30" customHeight="1" spans="1:2">
      <c r="A7" s="104" t="s">
        <v>1408</v>
      </c>
      <c r="B7" s="104"/>
    </row>
    <row r="8" ht="30" customHeight="1" spans="1:2">
      <c r="A8" s="104" t="s">
        <v>1409</v>
      </c>
      <c r="B8" s="105">
        <v>1200</v>
      </c>
    </row>
    <row r="9" ht="30" customHeight="1" spans="1:2">
      <c r="A9" s="104" t="s">
        <v>1410</v>
      </c>
      <c r="B9" s="104"/>
    </row>
    <row r="10" ht="30" customHeight="1" spans="1:2">
      <c r="A10" s="104" t="s">
        <v>1411</v>
      </c>
      <c r="B10" s="104"/>
    </row>
    <row r="11" ht="30" customHeight="1" spans="1:2">
      <c r="A11" s="104" t="s">
        <v>1412</v>
      </c>
      <c r="B11" s="104"/>
    </row>
    <row r="12" ht="30" customHeight="1" spans="1:2">
      <c r="A12" s="104" t="s">
        <v>1413</v>
      </c>
      <c r="B12" s="104"/>
    </row>
    <row r="13" ht="30" customHeight="1" spans="1:2">
      <c r="A13" s="104" t="s">
        <v>1414</v>
      </c>
      <c r="B13" s="104"/>
    </row>
    <row r="14" ht="30" customHeight="1" spans="1:2">
      <c r="A14" s="104" t="s">
        <v>1415</v>
      </c>
      <c r="B14" s="104"/>
    </row>
    <row r="15" ht="30" customHeight="1" spans="1:2">
      <c r="A15" s="104" t="s">
        <v>1416</v>
      </c>
      <c r="B15" s="104"/>
    </row>
    <row r="16" ht="30" customHeight="1" spans="1:2">
      <c r="A16" s="106"/>
      <c r="B16" s="106"/>
    </row>
    <row r="17" ht="30" customHeight="1" spans="1:2">
      <c r="A17" s="106"/>
      <c r="B17" s="106"/>
    </row>
    <row r="18" s="101" customFormat="1" ht="30" customHeight="1" spans="1:2">
      <c r="A18" s="107" t="s">
        <v>881</v>
      </c>
      <c r="B18" s="108">
        <v>1200</v>
      </c>
    </row>
    <row r="19" ht="23.25" customHeight="1" spans="1:2">
      <c r="A19" s="109"/>
      <c r="B19" s="109"/>
    </row>
    <row r="20" ht="20.25" customHeight="1"/>
    <row r="21" ht="20.25" customHeight="1"/>
    <row r="22" ht="20.25" customHeight="1"/>
    <row r="23" ht="20.25" customHeight="1"/>
    <row r="24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20.25" customHeight="1"/>
    <row r="35" ht="20.25" customHeight="1"/>
    <row r="36" ht="20.25" customHeight="1"/>
    <row r="37" ht="20.25" customHeight="1"/>
  </sheetData>
  <mergeCells count="2">
    <mergeCell ref="A2:B2"/>
    <mergeCell ref="A19:B19"/>
  </mergeCells>
  <pageMargins left="1.25" right="1.25" top="1" bottom="1" header="0.5" footer="0.5"/>
  <pageSetup paperSize="9" firstPageNumber="32" orientation="portrait" useFirstPageNumber="1"/>
  <headerFooter alignWithMargins="0" scaleWithDoc="0">
    <oddFooter>&amp;C&amp;"宋体,常规"&amp;12- &amp;"宋体,常规"&amp;12&amp;P&amp;"宋体,常规"&amp;12 -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11"/>
  <sheetViews>
    <sheetView workbookViewId="0">
      <selection activeCell="A16" sqref="A16"/>
    </sheetView>
  </sheetViews>
  <sheetFormatPr defaultColWidth="9" defaultRowHeight="14.25" outlineLevelCol="2"/>
  <cols>
    <col min="1" max="1" width="40.75" style="1" customWidth="1"/>
    <col min="2" max="2" width="14" style="1" customWidth="1"/>
    <col min="3" max="3" width="21.625" style="1" customWidth="1"/>
  </cols>
  <sheetData>
    <row r="1" ht="26.25" customHeight="1" spans="1:1">
      <c r="A1" s="2" t="s">
        <v>1417</v>
      </c>
    </row>
    <row r="2" ht="29.25" customHeight="1" spans="1:3">
      <c r="A2" s="97" t="s">
        <v>1418</v>
      </c>
      <c r="B2" s="97"/>
      <c r="C2" s="97"/>
    </row>
    <row r="3" s="51" customFormat="1" ht="17.25" customHeight="1" spans="3:3">
      <c r="C3" s="52" t="s">
        <v>50</v>
      </c>
    </row>
    <row r="4" ht="30" customHeight="1" spans="1:3">
      <c r="A4" s="98" t="s">
        <v>1419</v>
      </c>
      <c r="B4" s="98" t="s">
        <v>1398</v>
      </c>
      <c r="C4" s="98" t="s">
        <v>1420</v>
      </c>
    </row>
    <row r="5" ht="25.5" customHeight="1" spans="1:3">
      <c r="A5" s="55" t="s">
        <v>1421</v>
      </c>
      <c r="B5" s="54">
        <v>0</v>
      </c>
      <c r="C5" s="54"/>
    </row>
    <row r="6" ht="38.25" customHeight="1" spans="1:3">
      <c r="A6" s="55" t="s">
        <v>1422</v>
      </c>
      <c r="B6" s="54">
        <v>0</v>
      </c>
      <c r="C6" s="54"/>
    </row>
    <row r="7" ht="38.25" customHeight="1" spans="1:3">
      <c r="A7" s="55" t="s">
        <v>1423</v>
      </c>
      <c r="B7" s="54">
        <v>0</v>
      </c>
      <c r="C7" s="54"/>
    </row>
    <row r="8" ht="38.25" customHeight="1" spans="1:3">
      <c r="A8" s="55" t="s">
        <v>1424</v>
      </c>
      <c r="B8" s="54">
        <v>0</v>
      </c>
      <c r="C8" s="54"/>
    </row>
    <row r="9" ht="38.25" customHeight="1" spans="1:3">
      <c r="A9" s="55" t="s">
        <v>1425</v>
      </c>
      <c r="B9" s="54">
        <v>0</v>
      </c>
      <c r="C9" s="54"/>
    </row>
    <row r="10" ht="42.75" customHeight="1" spans="1:3">
      <c r="A10" s="55" t="s">
        <v>1426</v>
      </c>
      <c r="B10" s="54">
        <v>0</v>
      </c>
      <c r="C10" s="54"/>
    </row>
    <row r="11" spans="1:1">
      <c r="A11" s="99" t="s">
        <v>1427</v>
      </c>
    </row>
  </sheetData>
  <mergeCells count="1">
    <mergeCell ref="A2:C2"/>
  </mergeCells>
  <pageMargins left="1.25" right="1.25" top="1" bottom="1" header="0.5" footer="0.5"/>
  <pageSetup paperSize="9" firstPageNumber="32" orientation="portrait" useFirstPageNumber="1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15"/>
  <sheetViews>
    <sheetView workbookViewId="0">
      <selection activeCell="G9" sqref="G9"/>
    </sheetView>
  </sheetViews>
  <sheetFormatPr defaultColWidth="9" defaultRowHeight="14.25" outlineLevelCol="1"/>
  <cols>
    <col min="1" max="2" width="37.75" style="1" customWidth="1"/>
    <col min="3" max="6" width="9" style="1"/>
  </cols>
  <sheetData>
    <row r="1" ht="27" customHeight="1" spans="1:1">
      <c r="A1" s="2" t="s">
        <v>1428</v>
      </c>
    </row>
    <row r="2" ht="25.5" customHeight="1" spans="1:2">
      <c r="A2" s="7" t="s">
        <v>1429</v>
      </c>
      <c r="B2" s="8"/>
    </row>
    <row r="3" s="51" customFormat="1" ht="16.5" customHeight="1" spans="1:2">
      <c r="A3" s="9"/>
      <c r="B3" s="66" t="s">
        <v>1430</v>
      </c>
    </row>
    <row r="4" ht="26.25" customHeight="1" spans="1:2">
      <c r="A4" s="86" t="s">
        <v>1347</v>
      </c>
      <c r="B4" s="57" t="s">
        <v>1193</v>
      </c>
    </row>
    <row r="5" ht="31.5" customHeight="1" spans="1:2">
      <c r="A5" s="55" t="s">
        <v>1431</v>
      </c>
      <c r="B5" s="93"/>
    </row>
    <row r="6" ht="31.5" customHeight="1" spans="1:2">
      <c r="A6" s="55" t="s">
        <v>1432</v>
      </c>
      <c r="B6" s="93"/>
    </row>
    <row r="7" ht="31.5" customHeight="1" spans="1:2">
      <c r="A7" s="55" t="s">
        <v>1433</v>
      </c>
      <c r="B7" s="93"/>
    </row>
    <row r="8" ht="31.5" customHeight="1" spans="1:2">
      <c r="A8" s="55" t="s">
        <v>1434</v>
      </c>
      <c r="B8" s="93"/>
    </row>
    <row r="9" ht="31.5" customHeight="1" spans="1:2">
      <c r="A9" s="55" t="s">
        <v>1435</v>
      </c>
      <c r="B9" s="89"/>
    </row>
    <row r="10" ht="31.5" customHeight="1" spans="1:2">
      <c r="A10" s="55"/>
      <c r="B10" s="93"/>
    </row>
    <row r="11" ht="31.5" customHeight="1" spans="1:2">
      <c r="A11" s="57" t="s">
        <v>1436</v>
      </c>
      <c r="B11" s="94"/>
    </row>
    <row r="12" ht="31.5" customHeight="1" spans="1:2">
      <c r="A12" s="55" t="s">
        <v>1437</v>
      </c>
      <c r="B12" s="95">
        <v>70</v>
      </c>
    </row>
    <row r="13" ht="31.5" customHeight="1" spans="1:2">
      <c r="A13" s="55" t="s">
        <v>1438</v>
      </c>
      <c r="B13" s="93"/>
    </row>
    <row r="14" ht="31.5" customHeight="1" spans="1:2">
      <c r="A14" s="55"/>
      <c r="B14" s="93"/>
    </row>
    <row r="15" ht="31.5" customHeight="1" spans="1:2">
      <c r="A15" s="57" t="s">
        <v>1439</v>
      </c>
      <c r="B15" s="96">
        <v>70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15"/>
  <sheetViews>
    <sheetView workbookViewId="0">
      <selection activeCell="G28" sqref="G28"/>
    </sheetView>
  </sheetViews>
  <sheetFormatPr defaultColWidth="9" defaultRowHeight="14.25" outlineLevelCol="1"/>
  <cols>
    <col min="1" max="2" width="38" style="1" customWidth="1"/>
    <col min="3" max="6" width="9" style="1"/>
  </cols>
  <sheetData>
    <row r="1" ht="24" customHeight="1" spans="1:1">
      <c r="A1" s="2" t="s">
        <v>1440</v>
      </c>
    </row>
    <row r="2" ht="25.5" customHeight="1" spans="1:2">
      <c r="A2" s="7" t="s">
        <v>1441</v>
      </c>
      <c r="B2" s="8"/>
    </row>
    <row r="3" s="51" customFormat="1" ht="16.5" customHeight="1" spans="1:2">
      <c r="A3" s="9"/>
      <c r="B3" s="66" t="s">
        <v>1430</v>
      </c>
    </row>
    <row r="4" ht="32.25" customHeight="1" spans="1:2">
      <c r="A4" s="86" t="s">
        <v>1347</v>
      </c>
      <c r="B4" s="87" t="s">
        <v>835</v>
      </c>
    </row>
    <row r="5" ht="30" customHeight="1" spans="1:2">
      <c r="A5" s="55" t="s">
        <v>1442</v>
      </c>
      <c r="B5" s="88"/>
    </row>
    <row r="6" ht="30" customHeight="1" spans="1:2">
      <c r="A6" s="55" t="s">
        <v>1443</v>
      </c>
      <c r="B6" s="88"/>
    </row>
    <row r="7" ht="30" customHeight="1" spans="1:2">
      <c r="A7" s="55" t="s">
        <v>1444</v>
      </c>
      <c r="B7" s="88"/>
    </row>
    <row r="8" ht="30" customHeight="1" spans="1:2">
      <c r="A8" s="55" t="s">
        <v>1445</v>
      </c>
      <c r="B8" s="88"/>
    </row>
    <row r="9" ht="30" customHeight="1" spans="1:2">
      <c r="A9" s="55" t="s">
        <v>1446</v>
      </c>
      <c r="B9" s="89"/>
    </row>
    <row r="10" ht="30" customHeight="1" spans="1:2">
      <c r="A10" s="55"/>
      <c r="B10" s="88"/>
    </row>
    <row r="11" ht="30" customHeight="1" spans="1:2">
      <c r="A11" s="57" t="s">
        <v>1447</v>
      </c>
      <c r="B11" s="90"/>
    </row>
    <row r="12" ht="30" customHeight="1" spans="1:2">
      <c r="A12" s="55" t="s">
        <v>1448</v>
      </c>
      <c r="B12" s="91">
        <v>70</v>
      </c>
    </row>
    <row r="13" ht="30" customHeight="1" spans="1:2">
      <c r="A13" s="55" t="s">
        <v>1449</v>
      </c>
      <c r="B13" s="88"/>
    </row>
    <row r="14" ht="30" customHeight="1" spans="1:2">
      <c r="A14" s="55" t="s">
        <v>1450</v>
      </c>
      <c r="B14" s="88"/>
    </row>
    <row r="15" ht="30" customHeight="1" spans="1:2">
      <c r="A15" s="57" t="s">
        <v>1451</v>
      </c>
      <c r="B15" s="92">
        <v>70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10"/>
  <sheetViews>
    <sheetView workbookViewId="0">
      <selection activeCell="C20" sqref="C20"/>
    </sheetView>
  </sheetViews>
  <sheetFormatPr defaultColWidth="9" defaultRowHeight="14.25" outlineLevelCol="1"/>
  <cols>
    <col min="1" max="2" width="37.75" style="1" customWidth="1"/>
    <col min="3" max="6" width="9" style="1"/>
  </cols>
  <sheetData>
    <row r="1" ht="29.25" customHeight="1" spans="1:1">
      <c r="A1" s="2" t="s">
        <v>1452</v>
      </c>
    </row>
    <row r="2" ht="25.5" customHeight="1" spans="1:2">
      <c r="A2" s="7" t="s">
        <v>1453</v>
      </c>
      <c r="B2" s="8"/>
    </row>
    <row r="3" ht="16.5" customHeight="1" spans="1:2">
      <c r="A3" s="9"/>
      <c r="B3" s="73" t="s">
        <v>1454</v>
      </c>
    </row>
    <row r="4" ht="22.5" customHeight="1" spans="1:2">
      <c r="A4" s="74" t="s">
        <v>1455</v>
      </c>
      <c r="B4" s="75" t="s">
        <v>1398</v>
      </c>
    </row>
    <row r="5" ht="25.5" customHeight="1" spans="1:2">
      <c r="A5" s="76" t="s">
        <v>1456</v>
      </c>
      <c r="B5" s="77">
        <v>0</v>
      </c>
    </row>
    <row r="6" ht="25.5" customHeight="1" spans="1:2">
      <c r="A6" s="76" t="s">
        <v>1457</v>
      </c>
      <c r="B6" s="78">
        <v>0</v>
      </c>
    </row>
    <row r="7" ht="25.5" customHeight="1" spans="1:2">
      <c r="A7" s="79" t="s">
        <v>1458</v>
      </c>
      <c r="B7" s="80">
        <v>0</v>
      </c>
    </row>
    <row r="8" ht="25.5" customHeight="1" spans="1:2">
      <c r="A8" s="81" t="s">
        <v>1438</v>
      </c>
      <c r="B8" s="77">
        <v>0</v>
      </c>
    </row>
    <row r="9" ht="25.5" customHeight="1" spans="1:2">
      <c r="A9" s="82" t="s">
        <v>865</v>
      </c>
      <c r="B9" s="83">
        <v>0</v>
      </c>
    </row>
    <row r="10" spans="1:2">
      <c r="A10" s="84" t="s">
        <v>1427</v>
      </c>
      <c r="B10" s="85"/>
    </row>
  </sheetData>
  <mergeCells count="2">
    <mergeCell ref="A2:B2"/>
    <mergeCell ref="A10:B10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15"/>
  <sheetViews>
    <sheetView workbookViewId="0">
      <selection activeCell="E7" sqref="E7"/>
    </sheetView>
  </sheetViews>
  <sheetFormatPr defaultColWidth="9" defaultRowHeight="14.25" outlineLevelCol="1"/>
  <cols>
    <col min="1" max="2" width="38" style="1" customWidth="1"/>
    <col min="3" max="6" width="9" style="1"/>
  </cols>
  <sheetData>
    <row r="1" ht="27.75" customHeight="1" spans="1:1">
      <c r="A1" s="2" t="s">
        <v>1459</v>
      </c>
    </row>
    <row r="2" ht="25.5" customHeight="1" spans="1:2">
      <c r="A2" s="7" t="s">
        <v>1460</v>
      </c>
      <c r="B2" s="8"/>
    </row>
    <row r="3" s="51" customFormat="1" ht="16.5" customHeight="1" spans="1:2">
      <c r="A3" s="9"/>
      <c r="B3" s="66" t="s">
        <v>1430</v>
      </c>
    </row>
    <row r="4" ht="19.5" customHeight="1" spans="1:2">
      <c r="A4" s="57" t="s">
        <v>1455</v>
      </c>
      <c r="B4" s="57" t="s">
        <v>1398</v>
      </c>
    </row>
    <row r="5" ht="25.5" customHeight="1" spans="1:2">
      <c r="A5" s="67" t="s">
        <v>1461</v>
      </c>
      <c r="B5" s="57">
        <v>0</v>
      </c>
    </row>
    <row r="6" ht="25.5" customHeight="1" spans="1:2">
      <c r="A6" s="57" t="s">
        <v>1462</v>
      </c>
      <c r="B6" s="57">
        <v>0</v>
      </c>
    </row>
    <row r="7" ht="25.5" customHeight="1" spans="1:2">
      <c r="A7" s="68" t="s">
        <v>1463</v>
      </c>
      <c r="B7" s="57">
        <v>0</v>
      </c>
    </row>
    <row r="8" ht="25.5" customHeight="1" spans="1:2">
      <c r="A8" s="69" t="s">
        <v>1464</v>
      </c>
      <c r="B8" s="57">
        <v>0</v>
      </c>
    </row>
    <row r="9" ht="25.5" customHeight="1" spans="1:2">
      <c r="A9" s="68" t="s">
        <v>1369</v>
      </c>
      <c r="B9" s="57">
        <v>0</v>
      </c>
    </row>
    <row r="10" ht="25.5" customHeight="1" spans="1:2">
      <c r="A10" s="57" t="s">
        <v>1464</v>
      </c>
      <c r="B10" s="57">
        <v>0</v>
      </c>
    </row>
    <row r="11" ht="25.5" customHeight="1" spans="1:2">
      <c r="A11" s="70" t="s">
        <v>1371</v>
      </c>
      <c r="B11" s="57">
        <v>0</v>
      </c>
    </row>
    <row r="12" ht="25.5" customHeight="1" spans="1:2">
      <c r="A12" s="71" t="s">
        <v>1465</v>
      </c>
      <c r="B12" s="57">
        <v>0</v>
      </c>
    </row>
    <row r="13" ht="25.5" customHeight="1" spans="1:2">
      <c r="A13" s="70"/>
      <c r="B13" s="57">
        <v>0</v>
      </c>
    </row>
    <row r="14" ht="25.5" customHeight="1" spans="1:2">
      <c r="A14" s="57" t="s">
        <v>1466</v>
      </c>
      <c r="B14" s="72">
        <v>0</v>
      </c>
    </row>
    <row r="15" spans="1:1">
      <c r="A15" s="65" t="s">
        <v>1427</v>
      </c>
    </row>
  </sheetData>
  <mergeCells count="1">
    <mergeCell ref="A2:B2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B6"/>
  <sheetViews>
    <sheetView workbookViewId="0">
      <selection activeCell="B19" sqref="B19"/>
    </sheetView>
  </sheetViews>
  <sheetFormatPr defaultColWidth="9" defaultRowHeight="14.25" outlineLevelRow="5" outlineLevelCol="1"/>
  <cols>
    <col min="1" max="1" width="45.875" customWidth="1"/>
    <col min="2" max="2" width="34.625" customWidth="1"/>
  </cols>
  <sheetData>
    <row r="1" ht="28" customHeight="1" spans="1:1">
      <c r="A1" s="2" t="s">
        <v>1467</v>
      </c>
    </row>
    <row r="2" ht="53" customHeight="1" spans="1:2">
      <c r="A2" s="59" t="s">
        <v>1468</v>
      </c>
      <c r="B2" s="59"/>
    </row>
    <row r="3" ht="24" customHeight="1" spans="1:2">
      <c r="A3" s="60"/>
      <c r="B3" s="61" t="s">
        <v>1469</v>
      </c>
    </row>
    <row r="4" ht="41" customHeight="1" spans="1:2">
      <c r="A4" s="62" t="s">
        <v>1470</v>
      </c>
      <c r="B4" s="62" t="s">
        <v>1471</v>
      </c>
    </row>
    <row r="5" ht="52" customHeight="1" spans="1:2">
      <c r="A5" s="63" t="s">
        <v>1472</v>
      </c>
      <c r="B5" s="64">
        <v>0</v>
      </c>
    </row>
    <row r="6" ht="21" customHeight="1" spans="1:2">
      <c r="A6" s="65" t="s">
        <v>1427</v>
      </c>
      <c r="B6" s="1"/>
    </row>
  </sheetData>
  <mergeCells count="1">
    <mergeCell ref="A2:B2"/>
  </mergeCells>
  <pageMargins left="0.75" right="0.75" top="1" bottom="1" header="0.511805555555556" footer="0.51180555555555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3"/>
  <sheetViews>
    <sheetView workbookViewId="0">
      <selection activeCell="E11" sqref="E11"/>
    </sheetView>
  </sheetViews>
  <sheetFormatPr defaultColWidth="9" defaultRowHeight="14.25" outlineLevelCol="3"/>
  <cols>
    <col min="1" max="1" width="47.5" style="1" customWidth="1"/>
    <col min="2" max="2" width="31.5" style="1" customWidth="1"/>
    <col min="3" max="4" width="9" style="1"/>
    <col min="5" max="5" width="12.5" style="1" customWidth="1"/>
  </cols>
  <sheetData>
    <row r="1" ht="29.25" customHeight="1" spans="1:1">
      <c r="A1" s="2" t="s">
        <v>1473</v>
      </c>
    </row>
    <row r="2" ht="31.5" customHeight="1" spans="1:4">
      <c r="A2" s="7" t="s">
        <v>1474</v>
      </c>
      <c r="B2" s="8"/>
      <c r="C2" s="53"/>
      <c r="D2" s="53"/>
    </row>
    <row r="3" s="51" customFormat="1" ht="24.75" customHeight="1" spans="2:2">
      <c r="B3" s="52" t="s">
        <v>50</v>
      </c>
    </row>
    <row r="4" s="51" customFormat="1" ht="27.75" customHeight="1" spans="1:2">
      <c r="A4" s="54" t="s">
        <v>1475</v>
      </c>
      <c r="B4" s="54" t="s">
        <v>1193</v>
      </c>
    </row>
    <row r="5" s="51" customFormat="1" ht="34.5" customHeight="1" spans="1:2">
      <c r="A5" s="55" t="s">
        <v>1476</v>
      </c>
      <c r="B5" s="56">
        <v>11016</v>
      </c>
    </row>
    <row r="6" s="51" customFormat="1" ht="34.5" customHeight="1" spans="1:2">
      <c r="A6" s="55" t="s">
        <v>1477</v>
      </c>
      <c r="B6" s="54"/>
    </row>
    <row r="7" s="51" customFormat="1" ht="34.5" customHeight="1" spans="1:2">
      <c r="A7" s="55" t="s">
        <v>1478</v>
      </c>
      <c r="B7" s="54"/>
    </row>
    <row r="8" s="51" customFormat="1" ht="34.5" customHeight="1" spans="1:2">
      <c r="A8" s="55" t="s">
        <v>1479</v>
      </c>
      <c r="B8" s="54"/>
    </row>
    <row r="9" s="51" customFormat="1" ht="34.5" customHeight="1" spans="1:2">
      <c r="A9" s="55" t="s">
        <v>1480</v>
      </c>
      <c r="B9" s="54"/>
    </row>
    <row r="10" s="51" customFormat="1" ht="34.5" customHeight="1" spans="1:2">
      <c r="A10" s="55" t="s">
        <v>1481</v>
      </c>
      <c r="B10" s="54"/>
    </row>
    <row r="11" s="51" customFormat="1" ht="34.5" customHeight="1" spans="1:2">
      <c r="A11" s="55" t="s">
        <v>1482</v>
      </c>
      <c r="B11" s="54"/>
    </row>
    <row r="12" s="51" customFormat="1" ht="34.5" customHeight="1" spans="1:2">
      <c r="A12" s="55" t="s">
        <v>1483</v>
      </c>
      <c r="B12" s="54"/>
    </row>
    <row r="13" ht="30.75" customHeight="1" spans="1:2">
      <c r="A13" s="57" t="s">
        <v>863</v>
      </c>
      <c r="B13" s="58">
        <v>11016</v>
      </c>
    </row>
  </sheetData>
  <mergeCells count="1">
    <mergeCell ref="A2:B2"/>
  </mergeCells>
  <pageMargins left="1.25" right="1.25" top="1" bottom="1" header="0.5" footer="0.5"/>
  <pageSetup paperSize="9" firstPageNumber="33" orientation="portrait" useFirstPageNumber="1"/>
  <headerFooter alignWithMargins="0" scaleWithDoc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3"/>
  <sheetViews>
    <sheetView workbookViewId="0">
      <selection activeCell="A1" sqref="A1"/>
    </sheetView>
  </sheetViews>
  <sheetFormatPr defaultColWidth="9" defaultRowHeight="14.25" outlineLevelCol="3"/>
  <cols>
    <col min="1" max="1" width="39.625" style="1" customWidth="1"/>
    <col min="2" max="2" width="42.5" style="1" customWidth="1"/>
    <col min="3" max="4" width="9" style="1"/>
    <col min="5" max="5" width="12.5" style="1" customWidth="1"/>
  </cols>
  <sheetData>
    <row r="1" ht="30" customHeight="1" spans="1:1">
      <c r="A1" s="2" t="s">
        <v>1484</v>
      </c>
    </row>
    <row r="2" ht="31.5" customHeight="1" spans="1:4">
      <c r="A2" s="7" t="s">
        <v>1485</v>
      </c>
      <c r="B2" s="8"/>
      <c r="C2" s="53"/>
      <c r="D2" s="53"/>
    </row>
    <row r="3" s="51" customFormat="1" ht="24.75" customHeight="1" spans="2:2">
      <c r="B3" s="52" t="s">
        <v>50</v>
      </c>
    </row>
    <row r="4" s="51" customFormat="1" ht="27.75" customHeight="1" spans="1:2">
      <c r="A4" s="54" t="s">
        <v>1475</v>
      </c>
      <c r="B4" s="54" t="s">
        <v>1486</v>
      </c>
    </row>
    <row r="5" s="51" customFormat="1" ht="34.5" customHeight="1" spans="1:2">
      <c r="A5" s="55" t="s">
        <v>1476</v>
      </c>
      <c r="B5" s="56">
        <v>10530</v>
      </c>
    </row>
    <row r="6" s="51" customFormat="1" ht="34.5" customHeight="1" spans="1:2">
      <c r="A6" s="55" t="s">
        <v>1477</v>
      </c>
      <c r="B6" s="54"/>
    </row>
    <row r="7" s="51" customFormat="1" ht="34.5" customHeight="1" spans="1:2">
      <c r="A7" s="55" t="s">
        <v>1478</v>
      </c>
      <c r="B7" s="54"/>
    </row>
    <row r="8" s="51" customFormat="1" ht="34.5" customHeight="1" spans="1:2">
      <c r="A8" s="55" t="s">
        <v>1479</v>
      </c>
      <c r="B8" s="54"/>
    </row>
    <row r="9" s="51" customFormat="1" ht="34.5" customHeight="1" spans="1:2">
      <c r="A9" s="55" t="s">
        <v>1480</v>
      </c>
      <c r="B9" s="54"/>
    </row>
    <row r="10" s="51" customFormat="1" ht="34.5" customHeight="1" spans="1:2">
      <c r="A10" s="55" t="s">
        <v>1481</v>
      </c>
      <c r="B10" s="54"/>
    </row>
    <row r="11" s="51" customFormat="1" ht="34.5" customHeight="1" spans="1:2">
      <c r="A11" s="55" t="s">
        <v>1482</v>
      </c>
      <c r="B11" s="54"/>
    </row>
    <row r="12" s="51" customFormat="1" ht="34.5" customHeight="1" spans="1:2">
      <c r="A12" s="55" t="s">
        <v>1483</v>
      </c>
      <c r="B12" s="54"/>
    </row>
    <row r="13" ht="30.75" customHeight="1" spans="1:2">
      <c r="A13" s="57" t="s">
        <v>881</v>
      </c>
      <c r="B13" s="58">
        <f>SUM(B5:B12)</f>
        <v>10530</v>
      </c>
    </row>
  </sheetData>
  <mergeCells count="1">
    <mergeCell ref="A2:B2"/>
  </mergeCells>
  <pageMargins left="1.25" right="1.25" top="1" bottom="1" header="0.5" footer="0.5"/>
  <pageSetup paperSize="9" firstPageNumber="33" orientation="portrait" useFirstPageNumber="1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3"/>
  <sheetViews>
    <sheetView workbookViewId="0">
      <selection activeCell="A1" sqref="A1"/>
    </sheetView>
  </sheetViews>
  <sheetFormatPr defaultColWidth="9" defaultRowHeight="14.25" outlineLevelCol="3"/>
  <cols>
    <col min="1" max="1" width="41" style="1" customWidth="1"/>
    <col min="2" max="2" width="28.625" style="1" customWidth="1"/>
    <col min="3" max="4" width="9" style="1"/>
    <col min="5" max="5" width="12.5" style="1" customWidth="1"/>
  </cols>
  <sheetData>
    <row r="1" ht="24" customHeight="1" spans="1:1">
      <c r="A1" s="2" t="s">
        <v>1487</v>
      </c>
    </row>
    <row r="2" ht="31.5" customHeight="1" spans="1:4">
      <c r="A2" s="7" t="s">
        <v>1488</v>
      </c>
      <c r="B2" s="8"/>
      <c r="C2" s="53"/>
      <c r="D2" s="53"/>
    </row>
    <row r="3" s="51" customFormat="1" ht="24.75" customHeight="1" spans="2:2">
      <c r="B3" s="52" t="s">
        <v>50</v>
      </c>
    </row>
    <row r="4" s="51" customFormat="1" ht="27.75" customHeight="1" spans="1:2">
      <c r="A4" s="54" t="s">
        <v>1475</v>
      </c>
      <c r="B4" s="54" t="s">
        <v>1398</v>
      </c>
    </row>
    <row r="5" s="51" customFormat="1" ht="34.5" customHeight="1" spans="1:2">
      <c r="A5" s="55" t="s">
        <v>1476</v>
      </c>
      <c r="B5" s="56">
        <v>10859</v>
      </c>
    </row>
    <row r="6" s="51" customFormat="1" ht="34.5" customHeight="1" spans="1:2">
      <c r="A6" s="55" t="s">
        <v>1477</v>
      </c>
      <c r="B6" s="54"/>
    </row>
    <row r="7" s="51" customFormat="1" ht="34.5" customHeight="1" spans="1:2">
      <c r="A7" s="55" t="s">
        <v>1478</v>
      </c>
      <c r="B7" s="54"/>
    </row>
    <row r="8" s="51" customFormat="1" ht="34.5" customHeight="1" spans="1:2">
      <c r="A8" s="55" t="s">
        <v>1479</v>
      </c>
      <c r="B8" s="54"/>
    </row>
    <row r="9" s="51" customFormat="1" ht="34.5" customHeight="1" spans="1:2">
      <c r="A9" s="55" t="s">
        <v>1480</v>
      </c>
      <c r="B9" s="54"/>
    </row>
    <row r="10" s="51" customFormat="1" ht="34.5" customHeight="1" spans="1:2">
      <c r="A10" s="55" t="s">
        <v>1481</v>
      </c>
      <c r="B10" s="54"/>
    </row>
    <row r="11" s="51" customFormat="1" ht="34.5" customHeight="1" spans="1:2">
      <c r="A11" s="55" t="s">
        <v>1482</v>
      </c>
      <c r="B11" s="54"/>
    </row>
    <row r="12" s="51" customFormat="1" ht="34.5" customHeight="1" spans="1:2">
      <c r="A12" s="55" t="s">
        <v>1483</v>
      </c>
      <c r="B12" s="54"/>
    </row>
    <row r="13" ht="30.75" customHeight="1" spans="1:2">
      <c r="A13" s="57" t="s">
        <v>863</v>
      </c>
      <c r="B13" s="58">
        <v>10859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D13"/>
  <sheetViews>
    <sheetView workbookViewId="0">
      <selection activeCell="A19" sqref="A19"/>
    </sheetView>
  </sheetViews>
  <sheetFormatPr defaultColWidth="9" defaultRowHeight="14.25" outlineLevelCol="3"/>
  <cols>
    <col min="1" max="1" width="39.625" style="1" customWidth="1"/>
    <col min="2" max="2" width="32.125" style="1" customWidth="1"/>
    <col min="3" max="4" width="9" style="1"/>
    <col min="5" max="5" width="12.5" style="1" customWidth="1"/>
  </cols>
  <sheetData>
    <row r="1" ht="24.75" customHeight="1" spans="1:1">
      <c r="A1" s="2" t="s">
        <v>1489</v>
      </c>
    </row>
    <row r="2" ht="31.5" customHeight="1" spans="1:4">
      <c r="A2" s="7" t="s">
        <v>1490</v>
      </c>
      <c r="B2" s="8"/>
      <c r="C2" s="53"/>
      <c r="D2" s="53"/>
    </row>
    <row r="3" s="51" customFormat="1" ht="24.75" customHeight="1" spans="2:2">
      <c r="B3" s="52" t="s">
        <v>50</v>
      </c>
    </row>
    <row r="4" s="51" customFormat="1" ht="27.75" customHeight="1" spans="1:2">
      <c r="A4" s="54" t="s">
        <v>1475</v>
      </c>
      <c r="B4" s="54" t="s">
        <v>1398</v>
      </c>
    </row>
    <row r="5" s="51" customFormat="1" ht="34.5" customHeight="1" spans="1:2">
      <c r="A5" s="55" t="s">
        <v>1476</v>
      </c>
      <c r="B5" s="56">
        <v>10847</v>
      </c>
    </row>
    <row r="6" s="51" customFormat="1" ht="34.5" customHeight="1" spans="1:2">
      <c r="A6" s="55" t="s">
        <v>1477</v>
      </c>
      <c r="B6" s="54"/>
    </row>
    <row r="7" s="51" customFormat="1" ht="34.5" customHeight="1" spans="1:2">
      <c r="A7" s="55" t="s">
        <v>1478</v>
      </c>
      <c r="B7" s="54"/>
    </row>
    <row r="8" s="51" customFormat="1" ht="34.5" customHeight="1" spans="1:2">
      <c r="A8" s="55" t="s">
        <v>1479</v>
      </c>
      <c r="B8" s="54"/>
    </row>
    <row r="9" s="51" customFormat="1" ht="34.5" customHeight="1" spans="1:2">
      <c r="A9" s="55" t="s">
        <v>1480</v>
      </c>
      <c r="B9" s="54"/>
    </row>
    <row r="10" s="51" customFormat="1" ht="34.5" customHeight="1" spans="1:2">
      <c r="A10" s="55" t="s">
        <v>1481</v>
      </c>
      <c r="B10" s="54"/>
    </row>
    <row r="11" s="51" customFormat="1" ht="34.5" customHeight="1" spans="1:2">
      <c r="A11" s="55" t="s">
        <v>1482</v>
      </c>
      <c r="B11" s="54"/>
    </row>
    <row r="12" s="51" customFormat="1" ht="34.5" customHeight="1" spans="1:2">
      <c r="A12" s="55" t="s">
        <v>1483</v>
      </c>
      <c r="B12" s="54"/>
    </row>
    <row r="13" ht="30.75" customHeight="1" spans="1:2">
      <c r="A13" s="57" t="s">
        <v>881</v>
      </c>
      <c r="B13" s="58">
        <v>10847</v>
      </c>
    </row>
  </sheetData>
  <mergeCells count="1">
    <mergeCell ref="A2:B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6"/>
  <sheetViews>
    <sheetView workbookViewId="0">
      <selection activeCell="B9" sqref="B9"/>
    </sheetView>
  </sheetViews>
  <sheetFormatPr defaultColWidth="9" defaultRowHeight="14.25" outlineLevelRow="5" outlineLevelCol="5"/>
  <cols>
    <col min="1" max="1" width="10" style="1" customWidth="1"/>
    <col min="2" max="2" width="13.75" style="1" customWidth="1"/>
    <col min="3" max="3" width="12" style="1" customWidth="1"/>
    <col min="4" max="4" width="11.375" style="1" customWidth="1"/>
    <col min="5" max="5" width="11.125" style="1" customWidth="1"/>
    <col min="6" max="6" width="12.875" style="1" customWidth="1"/>
  </cols>
  <sheetData>
    <row r="1" ht="21" customHeight="1" spans="1:1">
      <c r="A1" s="2" t="s">
        <v>1491</v>
      </c>
    </row>
    <row r="2" ht="25.5" customHeight="1" spans="1:6">
      <c r="A2" s="7" t="s">
        <v>1492</v>
      </c>
      <c r="B2" s="8"/>
      <c r="C2" s="8"/>
      <c r="D2" s="8"/>
      <c r="E2" s="8"/>
      <c r="F2" s="8"/>
    </row>
    <row r="3" s="51" customFormat="1" ht="16.5" customHeight="1" spans="1:6">
      <c r="A3" s="39"/>
      <c r="B3" s="39"/>
      <c r="F3" s="52" t="s">
        <v>50</v>
      </c>
    </row>
    <row r="4" ht="29.25" customHeight="1" spans="1:6">
      <c r="A4" s="40" t="s">
        <v>1493</v>
      </c>
      <c r="B4" s="41" t="s">
        <v>1494</v>
      </c>
      <c r="C4" s="42" t="s">
        <v>1495</v>
      </c>
      <c r="D4" s="43"/>
      <c r="E4" s="43"/>
      <c r="F4" s="44"/>
    </row>
    <row r="5" ht="29.25" customHeight="1" spans="1:6">
      <c r="A5" s="45"/>
      <c r="B5" s="46"/>
      <c r="C5" s="47" t="s">
        <v>1496</v>
      </c>
      <c r="D5" s="48" t="s">
        <v>1497</v>
      </c>
      <c r="E5" s="48" t="s">
        <v>1498</v>
      </c>
      <c r="F5" s="48" t="s">
        <v>1499</v>
      </c>
    </row>
    <row r="6" ht="27" customHeight="1" spans="1:6">
      <c r="A6" s="49" t="s">
        <v>1471</v>
      </c>
      <c r="B6" s="50">
        <v>38800</v>
      </c>
      <c r="C6" s="27">
        <v>22887</v>
      </c>
      <c r="D6" s="27">
        <v>10967</v>
      </c>
      <c r="E6" s="27">
        <v>6967</v>
      </c>
      <c r="F6" s="27">
        <f>C6+D6-E6</f>
        <v>26887</v>
      </c>
    </row>
  </sheetData>
  <mergeCells count="4">
    <mergeCell ref="A2:F2"/>
    <mergeCell ref="C4:F4"/>
    <mergeCell ref="A4:A5"/>
    <mergeCell ref="B4:B5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6"/>
  <sheetViews>
    <sheetView workbookViewId="0">
      <selection activeCell="A1" sqref="A1"/>
    </sheetView>
  </sheetViews>
  <sheetFormatPr defaultColWidth="9" defaultRowHeight="14.25" outlineLevelRow="5" outlineLevelCol="5"/>
  <cols>
    <col min="1" max="1" width="10" style="1" customWidth="1"/>
    <col min="2" max="2" width="13.75" style="1" customWidth="1"/>
    <col min="3" max="3" width="12" style="1" customWidth="1"/>
    <col min="4" max="4" width="11.375" style="1" customWidth="1"/>
    <col min="5" max="5" width="11.125" style="1" customWidth="1"/>
    <col min="6" max="6" width="12.875" style="1" customWidth="1"/>
  </cols>
  <sheetData>
    <row r="1" ht="23.25" customHeight="1" spans="1:1">
      <c r="A1" s="2" t="s">
        <v>1500</v>
      </c>
    </row>
    <row r="2" ht="25.5" customHeight="1" spans="1:6">
      <c r="A2" s="7" t="s">
        <v>1501</v>
      </c>
      <c r="B2" s="8"/>
      <c r="C2" s="8"/>
      <c r="D2" s="8"/>
      <c r="E2" s="8"/>
      <c r="F2" s="8"/>
    </row>
    <row r="3" ht="16.5" customHeight="1" spans="1:6">
      <c r="A3" s="39"/>
      <c r="B3" s="39"/>
      <c r="F3" s="5" t="s">
        <v>50</v>
      </c>
    </row>
    <row r="4" ht="29.25" customHeight="1" spans="1:6">
      <c r="A4" s="40" t="s">
        <v>1493</v>
      </c>
      <c r="B4" s="41" t="s">
        <v>1494</v>
      </c>
      <c r="C4" s="42" t="s">
        <v>1502</v>
      </c>
      <c r="D4" s="43"/>
      <c r="E4" s="43"/>
      <c r="F4" s="44"/>
    </row>
    <row r="5" ht="29.25" customHeight="1" spans="1:6">
      <c r="A5" s="45"/>
      <c r="B5" s="46"/>
      <c r="C5" s="47" t="s">
        <v>1496</v>
      </c>
      <c r="D5" s="48" t="s">
        <v>1497</v>
      </c>
      <c r="E5" s="48" t="s">
        <v>1498</v>
      </c>
      <c r="F5" s="48" t="s">
        <v>1499</v>
      </c>
    </row>
    <row r="6" ht="27" customHeight="1" spans="1:6">
      <c r="A6" s="49" t="s">
        <v>1471</v>
      </c>
      <c r="B6" s="50">
        <v>3200</v>
      </c>
      <c r="C6" s="27">
        <v>2891</v>
      </c>
      <c r="D6" s="27">
        <v>1968</v>
      </c>
      <c r="E6" s="27">
        <v>1968</v>
      </c>
      <c r="F6" s="27">
        <f>C6+D6+-E6</f>
        <v>2891</v>
      </c>
    </row>
  </sheetData>
  <mergeCells count="4">
    <mergeCell ref="A2:F2"/>
    <mergeCell ref="C4:F4"/>
    <mergeCell ref="A4:A5"/>
    <mergeCell ref="B4:B5"/>
  </mergeCells>
  <pageMargins left="0.75" right="0.75" top="1" bottom="1" header="0.5" footer="0.5"/>
  <pageSetup paperSize="9" firstPageNumber="0" orientation="portrait" useFirstPageNumber="1"/>
  <headerFooter alignWithMargins="0" scaleWithDoc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U8"/>
  <sheetViews>
    <sheetView zoomScale="115" zoomScaleNormal="115" topLeftCell="A4" workbookViewId="0">
      <selection activeCell="B19" sqref="B19:B22"/>
    </sheetView>
  </sheetViews>
  <sheetFormatPr defaultColWidth="9" defaultRowHeight="14.25" outlineLevelRow="7"/>
  <cols>
    <col min="1" max="1" width="12.625" style="1" customWidth="1"/>
    <col min="2" max="2" width="10.625" style="1" customWidth="1"/>
    <col min="3" max="8" width="4.875" style="1" customWidth="1"/>
    <col min="9" max="9" width="4.75" style="1" customWidth="1"/>
    <col min="10" max="10" width="6.625" style="1" customWidth="1"/>
    <col min="11" max="12" width="4.875" style="1" customWidth="1"/>
    <col min="13" max="13" width="6.125" style="1" customWidth="1"/>
    <col min="14" max="21" width="4.875" style="1" customWidth="1"/>
  </cols>
  <sheetData>
    <row r="1" ht="21" customHeight="1" spans="1:1">
      <c r="A1" s="2" t="s">
        <v>1503</v>
      </c>
    </row>
    <row r="2" ht="25.5" customHeight="1" spans="1:21">
      <c r="A2" s="7" t="s">
        <v>1504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customHeight="1" spans="1:21">
      <c r="A3" s="9"/>
      <c r="B3" s="10" t="s">
        <v>1505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ht="30.75" customHeight="1" spans="1:21">
      <c r="A4" s="11" t="s">
        <v>1506</v>
      </c>
      <c r="B4" s="12" t="s">
        <v>1507</v>
      </c>
      <c r="C4" s="13"/>
      <c r="D4" s="13"/>
      <c r="E4" s="13"/>
      <c r="F4" s="14" t="s">
        <v>1508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29"/>
      <c r="R4" s="30" t="s">
        <v>1509</v>
      </c>
      <c r="S4" s="31"/>
      <c r="T4" s="31"/>
      <c r="U4" s="32"/>
    </row>
    <row r="5" ht="30.75" customHeight="1" spans="1:21">
      <c r="A5" s="16"/>
      <c r="B5" s="17"/>
      <c r="C5" s="17"/>
      <c r="D5" s="17"/>
      <c r="E5" s="17"/>
      <c r="F5" s="18" t="s">
        <v>1510</v>
      </c>
      <c r="G5" s="19"/>
      <c r="H5" s="19"/>
      <c r="I5" s="23"/>
      <c r="J5" s="24" t="s">
        <v>1495</v>
      </c>
      <c r="K5" s="19"/>
      <c r="L5" s="19"/>
      <c r="M5" s="23"/>
      <c r="N5" s="25" t="s">
        <v>1502</v>
      </c>
      <c r="O5" s="19"/>
      <c r="P5" s="19"/>
      <c r="Q5" s="23"/>
      <c r="R5" s="33"/>
      <c r="S5" s="34"/>
      <c r="T5" s="34"/>
      <c r="U5" s="35"/>
    </row>
    <row r="6" ht="30.75" customHeight="1" spans="1:21">
      <c r="A6" s="16"/>
      <c r="B6" s="20" t="s">
        <v>1496</v>
      </c>
      <c r="C6" s="20" t="s">
        <v>1497</v>
      </c>
      <c r="D6" s="20" t="s">
        <v>1498</v>
      </c>
      <c r="E6" s="20" t="s">
        <v>1499</v>
      </c>
      <c r="F6" s="20" t="s">
        <v>1496</v>
      </c>
      <c r="G6" s="20" t="s">
        <v>1497</v>
      </c>
      <c r="H6" s="20" t="s">
        <v>1498</v>
      </c>
      <c r="I6" s="20" t="s">
        <v>1499</v>
      </c>
      <c r="J6" s="26" t="s">
        <v>1496</v>
      </c>
      <c r="K6" s="20" t="s">
        <v>1497</v>
      </c>
      <c r="L6" s="20" t="s">
        <v>1498</v>
      </c>
      <c r="M6" s="20" t="s">
        <v>1499</v>
      </c>
      <c r="N6" s="20" t="s">
        <v>1496</v>
      </c>
      <c r="O6" s="20" t="s">
        <v>1497</v>
      </c>
      <c r="P6" s="20" t="s">
        <v>1498</v>
      </c>
      <c r="Q6" s="20" t="s">
        <v>1499</v>
      </c>
      <c r="R6" s="20" t="s">
        <v>1496</v>
      </c>
      <c r="S6" s="20" t="s">
        <v>1497</v>
      </c>
      <c r="T6" s="20" t="s">
        <v>1498</v>
      </c>
      <c r="U6" s="36" t="s">
        <v>1499</v>
      </c>
    </row>
    <row r="7" ht="38.25" customHeight="1" spans="1:21">
      <c r="A7" s="21" t="s">
        <v>1471</v>
      </c>
      <c r="B7" s="22">
        <v>29368</v>
      </c>
      <c r="C7" s="22">
        <v>12935</v>
      </c>
      <c r="D7" s="22">
        <v>8935</v>
      </c>
      <c r="E7" s="22">
        <v>33368</v>
      </c>
      <c r="F7" s="22">
        <v>25778</v>
      </c>
      <c r="G7" s="22">
        <v>12935</v>
      </c>
      <c r="H7" s="22">
        <v>8935</v>
      </c>
      <c r="I7" s="22">
        <v>29778</v>
      </c>
      <c r="J7" s="27">
        <v>22887</v>
      </c>
      <c r="K7" s="27">
        <v>10967</v>
      </c>
      <c r="L7" s="27">
        <v>6967</v>
      </c>
      <c r="M7" s="27">
        <v>26887</v>
      </c>
      <c r="N7" s="27">
        <v>2891</v>
      </c>
      <c r="O7" s="27">
        <v>1968</v>
      </c>
      <c r="P7" s="27">
        <v>1968</v>
      </c>
      <c r="Q7" s="27">
        <v>2891</v>
      </c>
      <c r="R7" s="27">
        <v>3590</v>
      </c>
      <c r="S7" s="37"/>
      <c r="T7" s="37"/>
      <c r="U7" s="38">
        <v>3590</v>
      </c>
    </row>
    <row r="8" customHeight="1" spans="9:9">
      <c r="I8" s="28"/>
    </row>
  </sheetData>
  <mergeCells count="9">
    <mergeCell ref="A2:U2"/>
    <mergeCell ref="B3:U3"/>
    <mergeCell ref="F4:Q4"/>
    <mergeCell ref="F5:I5"/>
    <mergeCell ref="J5:M5"/>
    <mergeCell ref="N5:Q5"/>
    <mergeCell ref="A4:A6"/>
    <mergeCell ref="B4:E5"/>
    <mergeCell ref="R4:U5"/>
  </mergeCells>
  <pageMargins left="1.3" right="1.53888888888889" top="1.05902777777778" bottom="1.05902777777778" header="0.309027777777778" footer="0.309027777777778"/>
  <pageSetup paperSize="9" firstPageNumber="0" orientation="landscape" useFirstPageNumber="1"/>
  <headerFooter alignWithMargins="0" scaleWithDoc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5"/>
  <sheetViews>
    <sheetView workbookViewId="0">
      <selection activeCell="A1" sqref="A1"/>
    </sheetView>
  </sheetViews>
  <sheetFormatPr defaultColWidth="9" defaultRowHeight="14.25" outlineLevelRow="4" outlineLevelCol="2"/>
  <cols>
    <col min="1" max="1" width="9" style="1"/>
    <col min="2" max="2" width="20.375" style="1" customWidth="1"/>
    <col min="3" max="3" width="54.625" style="1" customWidth="1"/>
  </cols>
  <sheetData>
    <row r="1" ht="20.25" customHeight="1" spans="1:1">
      <c r="A1" s="2" t="s">
        <v>1511</v>
      </c>
    </row>
    <row r="2" ht="48" customHeight="1" spans="1:3">
      <c r="A2" s="3" t="s">
        <v>1512</v>
      </c>
      <c r="B2" s="4"/>
      <c r="C2" s="4"/>
    </row>
    <row r="3" ht="24.75" customHeight="1" spans="1:3">
      <c r="A3"/>
      <c r="C3" s="5" t="s">
        <v>50</v>
      </c>
    </row>
    <row r="4" ht="27" customHeight="1" spans="1:3">
      <c r="A4" s="6" t="s">
        <v>1513</v>
      </c>
      <c r="B4" s="6" t="s">
        <v>1514</v>
      </c>
      <c r="C4" s="6" t="s">
        <v>1515</v>
      </c>
    </row>
    <row r="5" ht="33.75" customHeight="1" spans="1:3">
      <c r="A5" s="6" t="s">
        <v>1471</v>
      </c>
      <c r="B5" s="6">
        <v>38800</v>
      </c>
      <c r="C5" s="6">
        <v>26887</v>
      </c>
    </row>
  </sheetData>
  <mergeCells count="1">
    <mergeCell ref="A2:C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C5"/>
  <sheetViews>
    <sheetView workbookViewId="0">
      <selection activeCell="B15" sqref="B15"/>
    </sheetView>
  </sheetViews>
  <sheetFormatPr defaultColWidth="9" defaultRowHeight="14.25" outlineLevelRow="4" outlineLevelCol="2"/>
  <cols>
    <col min="1" max="1" width="9" style="1"/>
    <col min="2" max="2" width="20.375" style="1" customWidth="1"/>
    <col min="3" max="3" width="54.625" style="1" customWidth="1"/>
  </cols>
  <sheetData>
    <row r="1" ht="26.25" customHeight="1" spans="1:1">
      <c r="A1" s="2" t="s">
        <v>1516</v>
      </c>
    </row>
    <row r="2" ht="48" customHeight="1" spans="1:3">
      <c r="A2" s="3" t="s">
        <v>1517</v>
      </c>
      <c r="B2" s="4"/>
      <c r="C2" s="4"/>
    </row>
    <row r="3" ht="24.75" customHeight="1" spans="1:3">
      <c r="A3"/>
      <c r="C3" s="5" t="s">
        <v>50</v>
      </c>
    </row>
    <row r="4" ht="27" customHeight="1" spans="1:3">
      <c r="A4" s="6" t="s">
        <v>1513</v>
      </c>
      <c r="B4" s="6" t="s">
        <v>1518</v>
      </c>
      <c r="C4" s="6" t="s">
        <v>1519</v>
      </c>
    </row>
    <row r="5" ht="33.75" customHeight="1" spans="1:3">
      <c r="A5" s="6" t="s">
        <v>1471</v>
      </c>
      <c r="B5" s="6">
        <v>3200</v>
      </c>
      <c r="C5" s="6">
        <v>2891</v>
      </c>
    </row>
  </sheetData>
  <mergeCells count="1">
    <mergeCell ref="A2:C2"/>
  </mergeCells>
  <pageMargins left="1.25" right="1.25" top="1" bottom="1" header="0.5" footer="0.5"/>
  <pageSetup paperSize="9" firstPageNumber="0" orientation="portrait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目录</vt:lpstr>
      <vt:lpstr>2017年铜川市印台区一般公共预算收入执行情况表</vt:lpstr>
      <vt:lpstr>2017年铜川市印台区一般公共预算支出执行情况表</vt:lpstr>
      <vt:lpstr>2017年铜川市印台区区本级一般公共预算收入执行情况表（功能分</vt:lpstr>
      <vt:lpstr>2017年铜川市印台区本级一般公共预算支出执行表（按经济分类）</vt:lpstr>
      <vt:lpstr>2017年铜川市印台区一般公共财政预算基本支出表(按功能)</vt:lpstr>
      <vt:lpstr>2017年区本级一般公共财政预算基本支出表（按经济）</vt:lpstr>
      <vt:lpstr>2018年铜川市印台区一般公共预算收入预算表</vt:lpstr>
      <vt:lpstr>2018年铜川市印台区一般公共支出预算表</vt:lpstr>
      <vt:lpstr>2018年铜川市印台区本级一般公共预算支出预算表（功能分类）</vt:lpstr>
      <vt:lpstr>2018年铜川市印台区本级一般公共预算支出预算表（经济分类）</vt:lpstr>
      <vt:lpstr>2018年铜川市印台区一般公共预算基本支出预算表（功能分类）</vt:lpstr>
      <vt:lpstr>2018年铜川市印台区一般公共预算基本支出预算表（经济分类）</vt:lpstr>
      <vt:lpstr>2018年铜川市印台区一般公共预算税收返还和转移支付支出预算表</vt:lpstr>
      <vt:lpstr>2018年铜川市印台区专项转移支付情况表</vt:lpstr>
      <vt:lpstr>2017年政府性基金收入表</vt:lpstr>
      <vt:lpstr>2017年政府性基金支出表</vt:lpstr>
      <vt:lpstr>2017年政府性基金转移支付决算表 </vt:lpstr>
      <vt:lpstr>2018年政府性基金收入预算表</vt:lpstr>
      <vt:lpstr>2018年政府性基金支出预算表</vt:lpstr>
      <vt:lpstr>2018年政府性基金转移支付预算表</vt:lpstr>
      <vt:lpstr>2017年国有资本经营收入表</vt:lpstr>
      <vt:lpstr>2017年国有资本经营支出表</vt:lpstr>
      <vt:lpstr>2018年国有资本经营预算收入预算表</vt:lpstr>
      <vt:lpstr>2018年国有资本经营预算支出预算表</vt:lpstr>
      <vt:lpstr>2018年国有资本经营专项转移支付预算表</vt:lpstr>
      <vt:lpstr>2017年社会保险基金收入预算</vt:lpstr>
      <vt:lpstr>2017年社会保险基金支出预算</vt:lpstr>
      <vt:lpstr>2018年社会保险基金收入预算表</vt:lpstr>
      <vt:lpstr>2018年社会保险基金支出预算表</vt:lpstr>
      <vt:lpstr>2017政府性一般债务限额和余额情况表</vt:lpstr>
      <vt:lpstr>2017政府性专项债务限额和余额情况表</vt:lpstr>
      <vt:lpstr>2017年政府性债务余额变动情况表</vt:lpstr>
      <vt:lpstr>2017年政府一般债务限额和余额预算表</vt:lpstr>
      <vt:lpstr>2017年年专项债务限额和余额情况表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2017-11-06T09:12:00Z</cp:lastPrinted>
  <dcterms:modified xsi:type="dcterms:W3CDTF">2019-02-23T09:54:59Z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