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0" windowWidth="21840" windowHeight="12060"/>
  </bookViews>
  <sheets>
    <sheet name="附件1" sheetId="2" r:id="rId1"/>
    <sheet name="2018" sheetId="18" r:id="rId2"/>
    <sheet name="2019" sheetId="19" r:id="rId3"/>
    <sheet name="2020" sheetId="20" r:id="rId4"/>
  </sheets>
  <definedNames>
    <definedName name="_xlnm.Print_Titles" localSheetId="1">'2018'!$3:$5</definedName>
    <definedName name="_xlnm.Print_Titles" localSheetId="2">'2019'!$3:$5</definedName>
    <definedName name="_xlnm.Print_Titles" localSheetId="3">'2020'!$3:$5</definedName>
  </definedNames>
  <calcPr calcId="125725"/>
</workbook>
</file>

<file path=xl/calcChain.xml><?xml version="1.0" encoding="utf-8"?>
<calcChain xmlns="http://schemas.openxmlformats.org/spreadsheetml/2006/main">
  <c r="I42" i="18"/>
  <c r="I84"/>
  <c r="I82"/>
  <c r="I83"/>
  <c r="I40"/>
  <c r="I105"/>
  <c r="I41"/>
  <c r="I86"/>
  <c r="I104"/>
  <c r="I77"/>
  <c r="I78"/>
  <c r="I79"/>
  <c r="I85"/>
  <c r="I80"/>
  <c r="I81"/>
  <c r="I122"/>
  <c r="I64"/>
  <c r="I65"/>
  <c r="I66"/>
  <c r="I67"/>
  <c r="I68"/>
  <c r="I69"/>
  <c r="I70"/>
  <c r="I71"/>
  <c r="I72"/>
  <c r="I73"/>
  <c r="I74"/>
  <c r="I75"/>
  <c r="I76"/>
  <c r="I87"/>
  <c r="I88"/>
  <c r="I89"/>
  <c r="I90"/>
  <c r="I91"/>
  <c r="I92"/>
  <c r="I93"/>
  <c r="I94"/>
  <c r="I95"/>
  <c r="I96"/>
  <c r="I97"/>
  <c r="I98"/>
  <c r="I100"/>
  <c r="I101"/>
  <c r="I102"/>
  <c r="I103"/>
  <c r="I106"/>
  <c r="I107"/>
  <c r="I109"/>
  <c r="I111"/>
  <c r="I112"/>
  <c r="I113"/>
  <c r="I114"/>
  <c r="I116"/>
  <c r="I117"/>
  <c r="I118"/>
  <c r="I119"/>
  <c r="I120"/>
  <c r="I121"/>
  <c r="I123"/>
  <c r="I124"/>
  <c r="I125"/>
  <c r="I126"/>
  <c r="I127"/>
  <c r="I128"/>
  <c r="I129"/>
  <c r="I132"/>
  <c r="I134"/>
  <c r="I135"/>
  <c r="I136"/>
  <c r="I137"/>
  <c r="I138"/>
  <c r="I139"/>
  <c r="I140"/>
  <c r="I141"/>
  <c r="I142"/>
  <c r="I143"/>
  <c r="I144"/>
  <c r="I145"/>
  <c r="I146"/>
  <c r="I147"/>
  <c r="I148"/>
  <c r="I149"/>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4"/>
  <c r="I195"/>
  <c r="I196"/>
  <c r="I197"/>
  <c r="I198"/>
  <c r="I199"/>
  <c r="I200"/>
  <c r="I201"/>
  <c r="I202"/>
  <c r="I203"/>
  <c r="I204"/>
  <c r="I205"/>
  <c r="I206"/>
  <c r="I207"/>
  <c r="I208"/>
  <c r="I209"/>
  <c r="I210"/>
  <c r="I211"/>
  <c r="I212"/>
  <c r="I213"/>
  <c r="I215"/>
  <c r="I63"/>
  <c r="I21"/>
  <c r="I22"/>
  <c r="I23"/>
  <c r="I24"/>
  <c r="I25"/>
  <c r="I26"/>
  <c r="I27"/>
  <c r="I28"/>
  <c r="I29"/>
  <c r="I30"/>
  <c r="I31"/>
  <c r="I32"/>
  <c r="I33"/>
  <c r="I34"/>
  <c r="I35"/>
  <c r="I36"/>
  <c r="I37"/>
  <c r="I38"/>
  <c r="I39"/>
  <c r="I43"/>
  <c r="I44"/>
  <c r="I45"/>
  <c r="I46"/>
  <c r="I47"/>
  <c r="I48"/>
  <c r="I49"/>
  <c r="I50"/>
  <c r="I51"/>
  <c r="I52"/>
  <c r="I53"/>
  <c r="I54"/>
  <c r="I55"/>
  <c r="I56"/>
  <c r="I57"/>
  <c r="I58"/>
  <c r="I59"/>
  <c r="I60"/>
  <c r="I61"/>
  <c r="I20"/>
  <c r="J214"/>
  <c r="K214"/>
  <c r="L214"/>
  <c r="M214"/>
  <c r="N214"/>
  <c r="O214"/>
  <c r="P214"/>
  <c r="P213" i="20"/>
  <c r="O213"/>
  <c r="N213"/>
  <c r="M213"/>
  <c r="L213"/>
  <c r="K213"/>
  <c r="J213"/>
  <c r="I213"/>
  <c r="J197"/>
  <c r="K197"/>
  <c r="L197"/>
  <c r="M197"/>
  <c r="N197"/>
  <c r="O197"/>
  <c r="P197"/>
  <c r="I197"/>
  <c r="J131"/>
  <c r="J130" s="1"/>
  <c r="K131"/>
  <c r="K130" s="1"/>
  <c r="L131"/>
  <c r="L130" s="1"/>
  <c r="M131"/>
  <c r="M130" s="1"/>
  <c r="N131"/>
  <c r="N130" s="1"/>
  <c r="O131"/>
  <c r="O130" s="1"/>
  <c r="P131"/>
  <c r="P130" s="1"/>
  <c r="I131"/>
  <c r="I130" s="1"/>
  <c r="J110"/>
  <c r="K110"/>
  <c r="L110"/>
  <c r="M110"/>
  <c r="N110"/>
  <c r="O110"/>
  <c r="P110"/>
  <c r="I110"/>
  <c r="J106"/>
  <c r="K106"/>
  <c r="L106"/>
  <c r="M106"/>
  <c r="N106"/>
  <c r="O106"/>
  <c r="P106"/>
  <c r="I106"/>
  <c r="J92"/>
  <c r="K92"/>
  <c r="L92"/>
  <c r="M92"/>
  <c r="N92"/>
  <c r="O92"/>
  <c r="P92"/>
  <c r="I92"/>
  <c r="J58"/>
  <c r="K58"/>
  <c r="L58"/>
  <c r="M58"/>
  <c r="N58"/>
  <c r="O58"/>
  <c r="P58"/>
  <c r="I58"/>
  <c r="J15"/>
  <c r="J14" s="1"/>
  <c r="K15"/>
  <c r="L15"/>
  <c r="L14" s="1"/>
  <c r="M15"/>
  <c r="M14" s="1"/>
  <c r="N15"/>
  <c r="N14" s="1"/>
  <c r="O15"/>
  <c r="P15"/>
  <c r="I15"/>
  <c r="I14" s="1"/>
  <c r="J11"/>
  <c r="J10" s="1"/>
  <c r="K11"/>
  <c r="K10" s="1"/>
  <c r="L11"/>
  <c r="L10" s="1"/>
  <c r="M11"/>
  <c r="M10" s="1"/>
  <c r="N11"/>
  <c r="N10" s="1"/>
  <c r="O11"/>
  <c r="O10" s="1"/>
  <c r="P11"/>
  <c r="P10" s="1"/>
  <c r="I11"/>
  <c r="I10" s="1"/>
  <c r="J7"/>
  <c r="J6" s="1"/>
  <c r="K7"/>
  <c r="L7"/>
  <c r="L6" s="1"/>
  <c r="M7"/>
  <c r="M6" s="1"/>
  <c r="N7"/>
  <c r="N6" s="1"/>
  <c r="O7"/>
  <c r="P7"/>
  <c r="I7"/>
  <c r="J113" i="19"/>
  <c r="K113"/>
  <c r="L113"/>
  <c r="M113"/>
  <c r="N113"/>
  <c r="O113"/>
  <c r="P113"/>
  <c r="I113"/>
  <c r="J90"/>
  <c r="K90"/>
  <c r="L90"/>
  <c r="M90"/>
  <c r="N90"/>
  <c r="O90"/>
  <c r="P90"/>
  <c r="I90"/>
  <c r="J67"/>
  <c r="K67"/>
  <c r="L67"/>
  <c r="M67"/>
  <c r="N67"/>
  <c r="O67"/>
  <c r="P67"/>
  <c r="Q67"/>
  <c r="I67"/>
  <c r="J51"/>
  <c r="K51"/>
  <c r="L51"/>
  <c r="M51"/>
  <c r="N51"/>
  <c r="O51"/>
  <c r="P51"/>
  <c r="I51"/>
  <c r="J48"/>
  <c r="K48"/>
  <c r="L48"/>
  <c r="M48"/>
  <c r="N48"/>
  <c r="O48"/>
  <c r="P48"/>
  <c r="I48"/>
  <c r="J43"/>
  <c r="K43"/>
  <c r="L43"/>
  <c r="M43"/>
  <c r="N43"/>
  <c r="O43"/>
  <c r="P43"/>
  <c r="I43"/>
  <c r="J31"/>
  <c r="K31"/>
  <c r="L31"/>
  <c r="M31"/>
  <c r="N31"/>
  <c r="O31"/>
  <c r="P31"/>
  <c r="I31"/>
  <c r="J14"/>
  <c r="K14"/>
  <c r="L14"/>
  <c r="L13" s="1"/>
  <c r="M14"/>
  <c r="M13" s="1"/>
  <c r="N14"/>
  <c r="N13" s="1"/>
  <c r="O14"/>
  <c r="O13" s="1"/>
  <c r="P14"/>
  <c r="P13" s="1"/>
  <c r="I14"/>
  <c r="J10"/>
  <c r="K10"/>
  <c r="L10"/>
  <c r="M10"/>
  <c r="N10"/>
  <c r="O10"/>
  <c r="P10"/>
  <c r="I10"/>
  <c r="J11"/>
  <c r="K11"/>
  <c r="L11"/>
  <c r="M11"/>
  <c r="I11"/>
  <c r="J7"/>
  <c r="K7"/>
  <c r="L7"/>
  <c r="M7"/>
  <c r="N7"/>
  <c r="O7"/>
  <c r="P7"/>
  <c r="I7"/>
  <c r="I16" i="18"/>
  <c r="J193"/>
  <c r="K193"/>
  <c r="L193"/>
  <c r="M193"/>
  <c r="N193"/>
  <c r="O193"/>
  <c r="P193"/>
  <c r="J150"/>
  <c r="K150"/>
  <c r="L150"/>
  <c r="M150"/>
  <c r="N150"/>
  <c r="O150"/>
  <c r="P150"/>
  <c r="J133"/>
  <c r="K133"/>
  <c r="L133"/>
  <c r="M133"/>
  <c r="N133"/>
  <c r="O133"/>
  <c r="P133"/>
  <c r="Q133"/>
  <c r="J131"/>
  <c r="K131"/>
  <c r="L131"/>
  <c r="M131"/>
  <c r="N131"/>
  <c r="O131"/>
  <c r="P131"/>
  <c r="J115"/>
  <c r="K115"/>
  <c r="L115"/>
  <c r="M115"/>
  <c r="N115"/>
  <c r="O115"/>
  <c r="P115"/>
  <c r="J110"/>
  <c r="K110"/>
  <c r="L110"/>
  <c r="M110"/>
  <c r="N110"/>
  <c r="O110"/>
  <c r="P110"/>
  <c r="J108"/>
  <c r="K108"/>
  <c r="L108"/>
  <c r="M108"/>
  <c r="N108"/>
  <c r="O108"/>
  <c r="P108"/>
  <c r="J99"/>
  <c r="K99"/>
  <c r="L99"/>
  <c r="M99"/>
  <c r="N99"/>
  <c r="O99"/>
  <c r="P99"/>
  <c r="J62"/>
  <c r="K62"/>
  <c r="L62"/>
  <c r="M62"/>
  <c r="N62"/>
  <c r="O62"/>
  <c r="P62"/>
  <c r="J19"/>
  <c r="K19"/>
  <c r="L19"/>
  <c r="M19"/>
  <c r="N19"/>
  <c r="O19"/>
  <c r="P19"/>
  <c r="J14"/>
  <c r="J13" s="1"/>
  <c r="K14"/>
  <c r="K13" s="1"/>
  <c r="L14"/>
  <c r="L13" s="1"/>
  <c r="M14"/>
  <c r="M13" s="1"/>
  <c r="N14"/>
  <c r="N13" s="1"/>
  <c r="O14"/>
  <c r="O13" s="1"/>
  <c r="P14"/>
  <c r="P13" s="1"/>
  <c r="I14"/>
  <c r="J10"/>
  <c r="K10"/>
  <c r="L10"/>
  <c r="M10"/>
  <c r="N10"/>
  <c r="O10"/>
  <c r="P10"/>
  <c r="I10"/>
  <c r="J7"/>
  <c r="K7"/>
  <c r="L7"/>
  <c r="M7"/>
  <c r="N7"/>
  <c r="O7"/>
  <c r="P7"/>
  <c r="I7"/>
  <c r="I133" l="1"/>
  <c r="I115"/>
  <c r="I13"/>
  <c r="I110"/>
  <c r="I131"/>
  <c r="I150"/>
  <c r="I193"/>
  <c r="I214"/>
  <c r="I6" i="20"/>
  <c r="I19" i="18"/>
  <c r="I99"/>
  <c r="I62"/>
  <c r="I108"/>
  <c r="L18"/>
  <c r="M18"/>
  <c r="N18"/>
  <c r="P18"/>
  <c r="O18"/>
  <c r="K18"/>
  <c r="P14" i="20"/>
  <c r="P6" s="1"/>
  <c r="J18" i="18"/>
  <c r="K130"/>
  <c r="N130"/>
  <c r="M130"/>
  <c r="O130"/>
  <c r="J130"/>
  <c r="L130"/>
  <c r="P130"/>
  <c r="K14" i="20"/>
  <c r="K6" s="1"/>
  <c r="O14"/>
  <c r="O6" s="1"/>
  <c r="M50" i="19"/>
  <c r="M6" s="1"/>
  <c r="K13"/>
  <c r="K6" s="1"/>
  <c r="O50"/>
  <c r="O6" s="1"/>
  <c r="P50"/>
  <c r="P6" s="1"/>
  <c r="L50"/>
  <c r="L6" s="1"/>
  <c r="I13"/>
  <c r="J13"/>
  <c r="J6" s="1"/>
  <c r="N50"/>
  <c r="N6" s="1"/>
  <c r="K50"/>
  <c r="I50"/>
  <c r="J50"/>
  <c r="C10" i="2"/>
  <c r="B10"/>
  <c r="O6" i="18" l="1"/>
  <c r="L6"/>
  <c r="I18"/>
  <c r="I130"/>
  <c r="K6"/>
  <c r="J6"/>
  <c r="N6"/>
  <c r="M6"/>
  <c r="P6"/>
  <c r="I6" i="19"/>
  <c r="E30" i="2"/>
  <c r="F30"/>
  <c r="G30"/>
  <c r="H30"/>
  <c r="I30"/>
  <c r="D30"/>
  <c r="E21"/>
  <c r="F21"/>
  <c r="G21"/>
  <c r="H21"/>
  <c r="I21"/>
  <c r="D21"/>
  <c r="E15"/>
  <c r="F15"/>
  <c r="G15"/>
  <c r="H15"/>
  <c r="I15"/>
  <c r="D15"/>
  <c r="B15" s="1"/>
  <c r="E12"/>
  <c r="F12"/>
  <c r="G12"/>
  <c r="H12"/>
  <c r="I12"/>
  <c r="D12"/>
  <c r="E6"/>
  <c r="F6"/>
  <c r="G6"/>
  <c r="H6"/>
  <c r="I6"/>
  <c r="D6"/>
  <c r="C7"/>
  <c r="C8"/>
  <c r="C9"/>
  <c r="C11"/>
  <c r="C13"/>
  <c r="C14"/>
  <c r="C16"/>
  <c r="C17"/>
  <c r="C18"/>
  <c r="C19"/>
  <c r="C20"/>
  <c r="C22"/>
  <c r="C23"/>
  <c r="C24"/>
  <c r="C25"/>
  <c r="C27"/>
  <c r="C28"/>
  <c r="C29"/>
  <c r="C31"/>
  <c r="C32"/>
  <c r="C33"/>
  <c r="C34"/>
  <c r="C35"/>
  <c r="C36"/>
  <c r="C37"/>
  <c r="C38"/>
  <c r="C39"/>
  <c r="B7"/>
  <c r="B8"/>
  <c r="B9"/>
  <c r="B11"/>
  <c r="B12"/>
  <c r="B13"/>
  <c r="B14"/>
  <c r="B16"/>
  <c r="B17"/>
  <c r="B18"/>
  <c r="B19"/>
  <c r="B20"/>
  <c r="B22"/>
  <c r="B23"/>
  <c r="B24"/>
  <c r="B25"/>
  <c r="B27"/>
  <c r="B28"/>
  <c r="B29"/>
  <c r="B31"/>
  <c r="B32"/>
  <c r="B33"/>
  <c r="B34"/>
  <c r="B35"/>
  <c r="B36"/>
  <c r="B37"/>
  <c r="B38"/>
  <c r="B39"/>
  <c r="I6" i="18" l="1"/>
  <c r="C15" i="2"/>
  <c r="C6"/>
  <c r="B6"/>
  <c r="C12"/>
  <c r="I5"/>
  <c r="E5"/>
  <c r="C30"/>
  <c r="F5"/>
  <c r="H5"/>
  <c r="B30"/>
  <c r="G5"/>
  <c r="D5"/>
  <c r="C21"/>
  <c r="B21"/>
  <c r="C5" l="1"/>
  <c r="B5"/>
</calcChain>
</file>

<file path=xl/sharedStrings.xml><?xml version="1.0" encoding="utf-8"?>
<sst xmlns="http://schemas.openxmlformats.org/spreadsheetml/2006/main" count="4296" uniqueCount="1686">
  <si>
    <t>项目类型</t>
  </si>
  <si>
    <t>项目名称</t>
  </si>
  <si>
    <t>建设内容及规模</t>
  </si>
  <si>
    <t>项目实施地点</t>
  </si>
  <si>
    <t>建设时间</t>
  </si>
  <si>
    <t>责任单位</t>
  </si>
  <si>
    <t>资金投入（万元）</t>
  </si>
  <si>
    <t>带贫减贫机制</t>
  </si>
  <si>
    <t>绩效目标</t>
  </si>
  <si>
    <t>镇名</t>
  </si>
  <si>
    <t>村名</t>
  </si>
  <si>
    <t>小计</t>
  </si>
  <si>
    <t>部门资金</t>
  </si>
  <si>
    <t>群众自筹</t>
  </si>
  <si>
    <t>其他资金</t>
  </si>
  <si>
    <t>中央</t>
  </si>
  <si>
    <t>省级</t>
  </si>
  <si>
    <t>市级</t>
  </si>
  <si>
    <t>区级</t>
  </si>
  <si>
    <t>蒲家山至花圪塔</t>
  </si>
  <si>
    <t>新建</t>
  </si>
  <si>
    <t>金锁关镇</t>
  </si>
  <si>
    <t>徐家沟村</t>
  </si>
  <si>
    <t>区交通运输局</t>
  </si>
  <si>
    <t>金锁关村</t>
  </si>
  <si>
    <t>立地坡至东山</t>
  </si>
  <si>
    <t>陈炉镇</t>
  </si>
  <si>
    <t>立地坡村</t>
  </si>
  <si>
    <t>坡石至租子沟</t>
  </si>
  <si>
    <t>红土镇</t>
  </si>
  <si>
    <t>惠家沟村</t>
  </si>
  <si>
    <t>金锁关金锁关村马莲摊通组路</t>
  </si>
  <si>
    <t>印台街道</t>
  </si>
  <si>
    <t>崖尧村</t>
  </si>
  <si>
    <t>苟村南湾组至一组二组通组路</t>
  </si>
  <si>
    <t>王石凹街道</t>
  </si>
  <si>
    <t>苟村</t>
  </si>
  <si>
    <t>塬圪塔村四组至二组通组路</t>
  </si>
  <si>
    <t>阿庄镇</t>
  </si>
  <si>
    <t>塬圪塔村</t>
  </si>
  <si>
    <t>南塬村二组通组路</t>
  </si>
  <si>
    <t>育寨村</t>
  </si>
  <si>
    <t>育寨村任家湾组至沙坡桥通组路</t>
  </si>
  <si>
    <t>李家塔至庙李路通组路</t>
  </si>
  <si>
    <t>王石凹村</t>
  </si>
  <si>
    <t>广阳镇</t>
  </si>
  <si>
    <t>广阳村</t>
  </si>
  <si>
    <t>栗园村一组至二组通组路</t>
  </si>
  <si>
    <t>三合村</t>
  </si>
  <si>
    <t>栗园村三组至四组通组路</t>
  </si>
  <si>
    <t>太和寺村</t>
  </si>
  <si>
    <t>印台区金锁关镇柳树台村柳树台组通组路</t>
  </si>
  <si>
    <t>柳树台村</t>
  </si>
  <si>
    <t>印台区金锁关镇柳树台村贺家沟组至金瑶路通组路</t>
  </si>
  <si>
    <t>印台区金锁关镇袁家山村上塬组通组路</t>
  </si>
  <si>
    <t>袁家山村</t>
  </si>
  <si>
    <t>印台区金锁关镇袁家山村东沟组至东沟梁组通组路</t>
  </si>
  <si>
    <t>金锁关镇姚湾村后花石通组路</t>
  </si>
  <si>
    <t>印台区金锁关镇袁家山村南沟至金瑶路通组路</t>
  </si>
  <si>
    <t>印台区陈炉镇潘家河村四组至李庙路通组路</t>
  </si>
  <si>
    <t>潘家河村</t>
  </si>
  <si>
    <t>印台区广阳镇水利村六组至八组通组路</t>
  </si>
  <si>
    <t>水利村</t>
  </si>
  <si>
    <t>印台区阿庄镇小庄村三组至孟家通组路</t>
  </si>
  <si>
    <t>小庄村</t>
  </si>
  <si>
    <t>印台区红土镇金华山村肖塔组通组路</t>
  </si>
  <si>
    <t>金华山村</t>
  </si>
  <si>
    <t>印台区红土镇金华山村西庙组至铜罕线通组路</t>
  </si>
  <si>
    <t>小庄村三组至五组通组路</t>
  </si>
  <si>
    <t>印台区广阳镇刘家沟村三组至一、二组通组路</t>
  </si>
  <si>
    <t>刘家沟村</t>
  </si>
  <si>
    <t>印台区广阳镇刘家沟四组至五组通组路</t>
  </si>
  <si>
    <t>印台区广阳镇刘家沟村委会至铜罕线通组路</t>
  </si>
  <si>
    <t>印台区广阳镇刘家沟村三组至铜罕线通组路</t>
  </si>
  <si>
    <t>印台区红土镇邵家沟一组通组路</t>
  </si>
  <si>
    <t>邵家沟村</t>
  </si>
  <si>
    <t>印台区红土镇邵家沟二组通组路</t>
  </si>
  <si>
    <t>胜利村南梁组至铜罕线通组路</t>
  </si>
  <si>
    <t>胜利村</t>
  </si>
  <si>
    <t>胜利村南凹组至铜罕线通组路</t>
  </si>
  <si>
    <t>红土镇冯家塬村菩萨至东王通组路</t>
  </si>
  <si>
    <t>冯家塬村</t>
  </si>
  <si>
    <t>红土镇冯家塬村二组至菩萨通组路</t>
  </si>
  <si>
    <t>西沟岭杜家塬至苟条塔通组路</t>
  </si>
  <si>
    <t>西沟岭村</t>
  </si>
  <si>
    <t>印台区陈炉镇马科村一组至陈李路通组路</t>
  </si>
  <si>
    <t>马科村</t>
  </si>
  <si>
    <t>枣村四组至五组通组路</t>
  </si>
  <si>
    <t>枣村</t>
  </si>
  <si>
    <t>枣村五组至六组通组路</t>
  </si>
  <si>
    <t>枣村黄陈线至七组通组路</t>
  </si>
  <si>
    <t>北沟村北沟组至水沟组通组路</t>
  </si>
  <si>
    <t>北沟村</t>
  </si>
  <si>
    <t>孙家贬四组至305省道通组路</t>
  </si>
  <si>
    <t>孙家贬村</t>
  </si>
  <si>
    <t>孙家贬村三组至四组通组路</t>
  </si>
  <si>
    <t>孙家贬一组至五组通组路</t>
  </si>
  <si>
    <t>孙家贬一组至305省道通组路</t>
  </si>
  <si>
    <t>周陵至车房沟</t>
  </si>
  <si>
    <t>周陵村</t>
  </si>
  <si>
    <t>西沟岭八组至三组通组路</t>
  </si>
  <si>
    <t>新兴村一组至三组通组路</t>
  </si>
  <si>
    <t>新兴村</t>
  </si>
  <si>
    <t>雷家坡村一组至周军路通组路</t>
  </si>
  <si>
    <t>雷家坡村</t>
  </si>
  <si>
    <t>雷家坡村三组至军炭路通组路</t>
  </si>
  <si>
    <t>印台区陈炉镇永兴村关咀组通组路</t>
  </si>
  <si>
    <t>永兴村</t>
  </si>
  <si>
    <t>长峪村一组至二组通组路</t>
  </si>
  <si>
    <t>阿庄村</t>
  </si>
  <si>
    <t>汉寨村一组至二组通组路</t>
  </si>
  <si>
    <t>汉寨村</t>
  </si>
  <si>
    <t>汉寨村三组至富红路通组路</t>
  </si>
  <si>
    <t>印台区阿庄镇阿庄村二组至长峪组通组路</t>
  </si>
  <si>
    <t>印台区王石凹办碳庄塔村南塬组至周家沟组通组路</t>
  </si>
  <si>
    <t>碳庄塔村</t>
  </si>
  <si>
    <t>傲背村南傲背组至马塔组通组路</t>
  </si>
  <si>
    <t>傲背村</t>
  </si>
  <si>
    <t>前塬三组至一组通组路</t>
  </si>
  <si>
    <t>前塬村</t>
  </si>
  <si>
    <t>顺河村</t>
  </si>
  <si>
    <t>柳湾村</t>
  </si>
  <si>
    <t>金锁关镇玉华村二组通组路</t>
  </si>
  <si>
    <t>玉华村</t>
  </si>
  <si>
    <t>金锁关镇玉华村三组通组路</t>
  </si>
  <si>
    <t>金锁关镇背塔村石头坡组通组路</t>
  </si>
  <si>
    <t>背塔村</t>
  </si>
  <si>
    <t>金锁关镇背塔村范家塔组通组路</t>
  </si>
  <si>
    <t>金锁关镇背塔村东村组通组路</t>
  </si>
  <si>
    <t>崔家沟村小马场新村通组路</t>
  </si>
  <si>
    <t>崔家沟村</t>
  </si>
  <si>
    <t>崔家沟村南庄通组路</t>
  </si>
  <si>
    <t>金锁关玉华村一组通组路</t>
  </si>
  <si>
    <t>金锁关镇崔家沟村崔家沟组通组路</t>
  </si>
  <si>
    <t>枣园村坡底至枣园通组路</t>
  </si>
  <si>
    <t>肖家堡村关庄组通组路</t>
  </si>
  <si>
    <t>肖家堡村</t>
  </si>
  <si>
    <t>陶贤村五组至六组通组路</t>
  </si>
  <si>
    <t>陶贤村</t>
  </si>
  <si>
    <t>红土镇冯家塬村巷道排水渠工程</t>
  </si>
  <si>
    <t>改建</t>
  </si>
  <si>
    <t>区发改局</t>
  </si>
  <si>
    <t>阿庄镇南塬村巷道硬化工程</t>
  </si>
  <si>
    <t>南塬村</t>
  </si>
  <si>
    <t>陈炉镇枣村四组道路工程</t>
  </si>
  <si>
    <t>广阳镇三联村桥梁至梁顶道路工程</t>
  </si>
  <si>
    <t>三联村</t>
  </si>
  <si>
    <t>广阳镇胜利村二组巷道硬化工程</t>
  </si>
  <si>
    <t>城关办河东村一组道路工程</t>
  </si>
  <si>
    <t>河东村</t>
  </si>
  <si>
    <t>广阳镇广阳村一组道路工程</t>
  </si>
  <si>
    <t>印台办济阳村一组道路工程</t>
  </si>
  <si>
    <t>印台办</t>
  </si>
  <si>
    <t>济阳村</t>
  </si>
  <si>
    <t>王石凹办苟村一二组道路工程</t>
  </si>
  <si>
    <t>王石凹办</t>
  </si>
  <si>
    <t>金锁关镇纸坊村一组巷道硬化工程</t>
  </si>
  <si>
    <t>纸坊村</t>
  </si>
  <si>
    <t>印台办印台村巷道硬化工程</t>
  </si>
  <si>
    <t>印台村</t>
  </si>
  <si>
    <t>广阳镇陶贤村一二组道路工程</t>
  </si>
  <si>
    <t>阿庄镇湫洼村道路、排水渠修复工程</t>
  </si>
  <si>
    <t>湫洼村</t>
  </si>
  <si>
    <t>金锁关镇玉华村至石王沟道路工程</t>
  </si>
  <si>
    <t>马河村</t>
  </si>
  <si>
    <t>那坡村</t>
  </si>
  <si>
    <t>下庄村</t>
  </si>
  <si>
    <t>刘家沟</t>
  </si>
  <si>
    <t>烈桥村</t>
  </si>
  <si>
    <t>何家坊村</t>
  </si>
  <si>
    <t>陈家河村供水工程</t>
  </si>
  <si>
    <t>新打机井1眼、200m3蓄水池1座、铺设各类管网长3416m、低压线路、闸阀井6座、集中水表井21座、水泵机组1套。</t>
  </si>
  <si>
    <t>区水务局</t>
  </si>
  <si>
    <t>安全饮水达标</t>
  </si>
  <si>
    <t>金华山村供水工程</t>
  </si>
  <si>
    <t>改扩建</t>
  </si>
  <si>
    <t>蓄水池维修，水源池维修，机电设备1套、泵房17㎡、管网4150米，入户改造80户，新入户32户</t>
  </si>
  <si>
    <t>赵家塔村供水工程</t>
  </si>
  <si>
    <t>罗山村供水工程</t>
  </si>
  <si>
    <t>新打水窖17眼、管网长1260m、集中水表井13座、水泵机组1套、配电柜1台、低压线路。</t>
  </si>
  <si>
    <t>马家河村供水工程</t>
  </si>
  <si>
    <t>新建泵站1座、新建200m3蓄水池1座、钢管长5195m、管网长10479m、多级离心泵2台、管道泵2台、电机2台、软启动柜2台、低压配电柜2台、低压线路400m、闸阀井8座。</t>
  </si>
  <si>
    <t>穆家庄村供水工程</t>
  </si>
  <si>
    <t>铺设管网2590m，闸阀井6座，入户管线4480m，水表井224座。</t>
  </si>
  <si>
    <t>穆家庄村</t>
  </si>
  <si>
    <t>新建渗水井及蓄水池各1座，铺设输配水管道9870m，入户各类闸阀井13座，消毒设备1套，泵房1座。</t>
  </si>
  <si>
    <t>桥子村供水工程</t>
  </si>
  <si>
    <t>新打水窖29座，新建矩形渠道1450m，DN110PVC管145m。</t>
  </si>
  <si>
    <t>抗旱应急工程</t>
  </si>
  <si>
    <t>管网改造、应急机电设备、二氧化氯发生器、软启动柜、水泵机组、阀门井</t>
  </si>
  <si>
    <t>印台区</t>
  </si>
  <si>
    <t>顺河村枣庙组</t>
  </si>
  <si>
    <t>高楼河供水站，涉及四兴村、胜利村、三合村</t>
  </si>
  <si>
    <t>陈炉镇上店供水工程</t>
  </si>
  <si>
    <t>上店村</t>
  </si>
  <si>
    <t>陈炉镇南部塬区供水工程</t>
  </si>
  <si>
    <t>陈炉南部塬区</t>
  </si>
  <si>
    <t>金锁关镇纸坊村供水工程</t>
  </si>
  <si>
    <t>陈炉镇雷家坡供水提升改造工程</t>
  </si>
  <si>
    <t>红土镇冯家塬五组</t>
  </si>
  <si>
    <t>印台镇柳湾村一组供水改造工程</t>
  </si>
  <si>
    <t>印台办虎头村上河组供水工程</t>
  </si>
  <si>
    <t>北神沟村供水续建工程</t>
  </si>
  <si>
    <t>红土镇肖家河村管网改造工程</t>
  </si>
  <si>
    <t>印台办前齐村前齐二组、神武组供水工程</t>
  </si>
  <si>
    <t>广阳村西沟组</t>
  </si>
  <si>
    <t>金锁关镇徐家沟村蒲家山二组供水工程</t>
  </si>
  <si>
    <t>水利村李家尧组</t>
  </si>
  <si>
    <t>印台区贫困村消毒设备</t>
  </si>
  <si>
    <t>消毒设备39套、检测药品、器皿、耗材</t>
  </si>
  <si>
    <t>阿庄镇塬疙瘩村郭家组供水工程</t>
  </si>
  <si>
    <t>金锁关镇崔家沟村马场组、南庄组、上下崾岘组供水工程</t>
  </si>
  <si>
    <t>崔家沟村马场组、南庄组、上下崾岘组</t>
  </si>
  <si>
    <t>印台办崖尧村管网改造工程</t>
  </si>
  <si>
    <t>广阳镇三合村洞子沟组、栗园组供水工程</t>
  </si>
  <si>
    <t>三合村洞子沟组、栗园组</t>
  </si>
  <si>
    <t>红土镇惠家沟村坡石二组供水工程</t>
  </si>
  <si>
    <t>惠家沟村坡石二组</t>
  </si>
  <si>
    <t>红土镇惠家沟村南坡组供水工程</t>
  </si>
  <si>
    <t>惠家沟村南坡组</t>
  </si>
  <si>
    <t>红土镇孙家贬村杨庄子组水源工程</t>
  </si>
  <si>
    <t>孙家贬村杨庄子组</t>
  </si>
  <si>
    <t>金锁关镇金锁关村供水工程</t>
  </si>
  <si>
    <t>王石凹村李家塔组田窑组</t>
  </si>
  <si>
    <t>续建</t>
  </si>
  <si>
    <t>陈炉新镇区水源工程</t>
  </si>
  <si>
    <t>新建300m³蓄水池1座，铺设DN100热轧无缝钢管3271m，铺设PE100-De160-1.6MPa配水管道3661m，新建闸阀井9座。</t>
  </si>
  <si>
    <t>陈炉新镇区，涉及那坡村、穆家庄、双碑村</t>
  </si>
  <si>
    <t>印台办刘村东塬组管网改造工程</t>
  </si>
  <si>
    <t>管网改造6.0km，混凝土切割机恢复路面，管网入户。</t>
  </si>
  <si>
    <t>刘村</t>
  </si>
  <si>
    <t>红土供水站变压器增容及电路改造工程</t>
  </si>
  <si>
    <t>新建容量为200KVA的变压器一座，配套相关变配电设施，维修改造管理房共计100㎡，并对供水站门面进行更新维护。配套更换插卡式水表共计413块，改造管网1处。</t>
  </si>
  <si>
    <t>红土供水站院内</t>
  </si>
  <si>
    <t>周陵村供水续建工程</t>
  </si>
  <si>
    <t>管网改造，入户改造、表井更换，集体经济养殖区供水设施配套，北垚组新打500米深机井1眼。</t>
  </si>
  <si>
    <t>四联村人畜饮水工程</t>
  </si>
  <si>
    <t>四联村</t>
  </si>
  <si>
    <t>扩建</t>
  </si>
  <si>
    <t>孙家贬村基础设施建设项目</t>
  </si>
  <si>
    <t>配备垃圾收集处理设施；墙体改造，加固墙体980平方米，人行道改造，新修旱厕一座；村庄道路绿化及村庄绿化3000米；二组村庄绿化；建挡墙620米，改造道口排洪渠。</t>
  </si>
  <si>
    <t>区农业局</t>
  </si>
  <si>
    <t>阿庄镇阿庄村基础设施建设项目</t>
  </si>
  <si>
    <t>沿路绿化，栽植行道树，修建绿化区2400平方米；巷道硬化；新建排水渠400米；新修墙体2500平方米；老村修缮改造；硬化2000平方米，门头改造30户。一组移民搬迁点道路硬化3000㎡；全村一组、二组、三组环境治理等。</t>
  </si>
  <si>
    <t>金锁关镇袁家山村基础设施建设项目</t>
  </si>
  <si>
    <t>新修护坡共861米，1540立方米，草房头组进村道路两边绿化62米，村委会进村道路两边绿化613米，下袁组通组道路硬化1.43公里；上袁组改造绿化2000平方米；草房头、上袁组围墙建设；配备垃圾收集处理设施；草房头硬化道路。</t>
  </si>
  <si>
    <t>阿庄镇南塬村基础设施建设项目</t>
  </si>
  <si>
    <t>修建水渠1700米；村庄及道路沿线绿化600米、花坛300平方米；公厕1个；垃圾台2个，修葺护坡600立方米。</t>
  </si>
  <si>
    <t>丰邑村基础设施建设项目</t>
  </si>
  <si>
    <t>修建水渠1500米；路边挡墙1000米，门头改造40户；村庄重点区域绿化1800平方米，垃圾台2个。</t>
  </si>
  <si>
    <t>丰邑村</t>
  </si>
  <si>
    <t>广阳镇四兴村基础设施建设项目</t>
  </si>
  <si>
    <t>修建挡墙700米，道路硬化，村庄及道路沿线绿化2000米，硬化700平方米，拆除旧建筑，修建护坡200米。</t>
  </si>
  <si>
    <t>四兴村</t>
  </si>
  <si>
    <t>广阳镇任家塬村基础设施建设项目</t>
  </si>
  <si>
    <t>改修墙体1000平方米；村庄绿化，村委会改建围墙200平方米；改造公厕1座、新建村名标识1座</t>
  </si>
  <si>
    <t>任家塬村</t>
  </si>
  <si>
    <t>金锁关镇半截沟村基础设施建设项目</t>
  </si>
  <si>
    <t>进村道路绿化1.2公里，硬化场地及周边绿化共1200平方米，围墙、墙体改建等共计3000平方米，硬化道路150米。</t>
  </si>
  <si>
    <t>半截沟村</t>
  </si>
  <si>
    <t>五个组铺设人行道砖4227.15㎡；铺设道沿砖857米，新建挡墙1640米；硬化4000㎡，新建厕所1座等；河道整修200米</t>
  </si>
  <si>
    <t>红土镇太和寺村基础设施建设项目</t>
  </si>
  <si>
    <t xml:space="preserve">新建厕所，化粪池，立面改造30户；硬化1000平方米，村庄道路绿化500平方米；三组新修旱厕，垃圾屋 </t>
  </si>
  <si>
    <t>红土镇东王村基础设施建设项目</t>
  </si>
  <si>
    <t xml:space="preserve">村委会修建厕所1座；村庄绿化1800平方米；垃圾台1个；修砌护坡150米。 </t>
  </si>
  <si>
    <t>东王村</t>
  </si>
  <si>
    <t>金锁关镇柳林沟村基础设施建设项目</t>
  </si>
  <si>
    <t>硬化场地1000平方米，绿化，围栏建设200米，全村道路绿化1.8公里，配备垃圾收集处理设施</t>
  </si>
  <si>
    <t>柳林沟村</t>
  </si>
  <si>
    <t>红土镇坡石村基础设施建设项目</t>
  </si>
  <si>
    <t>绿化160亩，建设护栏1000米，简易小木桥7个。村委会修建旱厕1座；惠家沟组治理垃圾填埋场75亩。</t>
  </si>
  <si>
    <t>坡石村</t>
  </si>
  <si>
    <t>金锁关镇崔家沟村基础设施建设项目</t>
  </si>
  <si>
    <t>公厕6座，配备垃圾收集处理设施</t>
  </si>
  <si>
    <t>苍窑组护坡，建设道路护坡，绿化道路3公里，种柳树，硬化1300平方米，围栏，绿化、配备垃圾收集处理设施。</t>
  </si>
  <si>
    <t>王石凹办王石凹村基础设施建设项目</t>
  </si>
  <si>
    <t>墙体整修900平方米；村庄道路栽植行道树200棵、村庄重点区域绿化1600平方米。</t>
  </si>
  <si>
    <t>红土镇水沟村基础设施建设项目</t>
  </si>
  <si>
    <t>水沟村</t>
  </si>
  <si>
    <t>阿庄镇下庄村基础设施建设项目</t>
  </si>
  <si>
    <t>新建4座垃圾屋，绿化400㎡</t>
  </si>
  <si>
    <t>广阳镇洞子沟村人居环境改善项目</t>
  </si>
  <si>
    <t>村庄绿化500米，墙体改造饰新300平方米，垃圾台1个。</t>
  </si>
  <si>
    <t xml:space="preserve">洞子沟村 </t>
  </si>
  <si>
    <t>金锁关镇烈桥村人居环境改善项目</t>
  </si>
  <si>
    <t>烈桥村后列桥组、小莲坪组</t>
  </si>
  <si>
    <t>印台办神武村人居环境改善项目</t>
  </si>
  <si>
    <t>神武村</t>
  </si>
  <si>
    <t>陈炉镇永兴村人居环境改善项目</t>
  </si>
  <si>
    <t>金锁关镇姚湾村人居环境改善项目</t>
  </si>
  <si>
    <t>姚湾村</t>
  </si>
  <si>
    <t>改善贫困村群众人居环境，受益贫困人口42户123人</t>
  </si>
  <si>
    <t>改善贫困村群众人居环境，受益贫困人口41户134人</t>
  </si>
  <si>
    <t>改善贫困村群众人居环境，受益贫困人口16户40人</t>
  </si>
  <si>
    <t>改善贫困村群众人居环境，受益贫困人口18户46人</t>
  </si>
  <si>
    <t>改善贫困村群众人居环境，受益贫困人口31户99人</t>
  </si>
  <si>
    <t>改善贫困村群众人居环境，受益贫困人口63户184人</t>
  </si>
  <si>
    <t>改善贫困村群众人居环境，受益贫困人口68户216人</t>
  </si>
  <si>
    <t>改善贫困村群众人居环境，受益贫困户105户292人</t>
  </si>
  <si>
    <t>孙家贬村乡村旅游扶贫项目</t>
  </si>
  <si>
    <t xml:space="preserve">孙家贬村
</t>
  </si>
  <si>
    <t>改善贫困村群众人居环境，受益贫困人口88户257人</t>
  </si>
  <si>
    <t>改善贫困村群众人居环境，受益贫困人口32户76人</t>
  </si>
  <si>
    <t>改善贫困村群众人居环境，受益贫困人口97户269人</t>
  </si>
  <si>
    <t>北神沟村</t>
  </si>
  <si>
    <t>改善贫困村群众人居环境，受益贫困人口49户182人</t>
  </si>
  <si>
    <t>甘草塬村</t>
  </si>
  <si>
    <t xml:space="preserve">
苟村</t>
  </si>
  <si>
    <t>改善贫困村群众人居环境，受益贫困人口76户277人</t>
  </si>
  <si>
    <t>改善贫困村群众人居生活环境，受益贫困人口78户215人</t>
  </si>
  <si>
    <t>合计</t>
  </si>
  <si>
    <t>2018年</t>
  </si>
  <si>
    <t>2019年</t>
  </si>
  <si>
    <t>2020年</t>
  </si>
  <si>
    <t>项目个数</t>
  </si>
  <si>
    <t>资金投入</t>
  </si>
  <si>
    <t>总计</t>
  </si>
  <si>
    <t>一、能力建设</t>
  </si>
  <si>
    <t>雨露计划培训</t>
  </si>
  <si>
    <t>致富带头人就业创业培训</t>
  </si>
  <si>
    <t>实用技术培训</t>
  </si>
  <si>
    <t>其他</t>
  </si>
  <si>
    <t>二、易地扶贫搬迁</t>
  </si>
  <si>
    <t>集中安置</t>
  </si>
  <si>
    <t>分散安置</t>
  </si>
  <si>
    <t>三、金融扶贫</t>
  </si>
  <si>
    <t>扶贫小额信贷贴息</t>
  </si>
  <si>
    <t>扶贫龙头企业贴息</t>
  </si>
  <si>
    <t>互助资金</t>
  </si>
  <si>
    <t>农业产业保险</t>
  </si>
  <si>
    <t>四、产业扶贫</t>
  </si>
  <si>
    <t>种植业</t>
  </si>
  <si>
    <t>养殖业</t>
  </si>
  <si>
    <t>加工业</t>
  </si>
  <si>
    <t>光伏扶贫</t>
  </si>
  <si>
    <t>电商扶贫</t>
  </si>
  <si>
    <t>旅游扶贫</t>
  </si>
  <si>
    <t>资产收益扶贫</t>
  </si>
  <si>
    <t>五、基础设施建设</t>
  </si>
  <si>
    <t>安全饮水</t>
  </si>
  <si>
    <t>电力入户</t>
  </si>
  <si>
    <t>农村危房改造</t>
  </si>
  <si>
    <t>双碑村</t>
  </si>
  <si>
    <t>西固村</t>
  </si>
  <si>
    <t>165户</t>
  </si>
  <si>
    <t>改善贫困农户住房条件，实现住房安全有保障</t>
  </si>
  <si>
    <t>桥子村花椒栽植扶贫项目</t>
  </si>
  <si>
    <t>在建</t>
  </si>
  <si>
    <t>印台
街道</t>
  </si>
  <si>
    <t>农业局</t>
  </si>
  <si>
    <t>带动60户贫困户增收致富，保底分红300-1000元。</t>
  </si>
  <si>
    <t>西洋梨基地建设项目</t>
  </si>
  <si>
    <t>栽植西洋梨100亩;新建880立方米钢构、砖混水窖1座。</t>
  </si>
  <si>
    <t>带动58户贫困户增收致富，保底分红300-1000元。</t>
  </si>
  <si>
    <t>金哼哼生猪养殖项目</t>
  </si>
  <si>
    <t>新建1500㎡猪舍1栋，购置推拉风机、水帘10块共37平方米、料槽28套等配套设备；引进生猪1200头。</t>
  </si>
  <si>
    <t>寇村</t>
  </si>
  <si>
    <t>带动111户贫困户增收致富，保底分红300-1000元。</t>
  </si>
  <si>
    <t>阿庄镇阿庄北塬旱地蔬菜种植基地项目</t>
  </si>
  <si>
    <t>以劳务务工、土地流转等方式带动103户贫困户增收。</t>
  </si>
  <si>
    <t>阿庄镇顺鑫源养殖农民专业合作社特色养殖项目</t>
  </si>
  <si>
    <t>新建猪舍200平米，鸡舍300平米，化粪池500立方，饮水池50个；引进乌鸡2000只、黑猪300头。</t>
  </si>
  <si>
    <t>带动48户贫困户增收致富，保底分红300-1000元。</t>
  </si>
  <si>
    <t>阿庄村肉牛养殖基地建设项目</t>
  </si>
  <si>
    <t>带动23户贫困户增收致富，保底分红300-1000元。</t>
  </si>
  <si>
    <t>阿庄镇湫洼村苹果套袋生产厂建设项目</t>
  </si>
  <si>
    <t>带动55户贫困户增收致富，保底分红300-1000元。</t>
  </si>
  <si>
    <t>陈炉镇那坡村种植扶贫基地建设扶贫项目</t>
  </si>
  <si>
    <t>培养村集体经济；新建中药材分拣车间及储藏库78平方米；栽植川乌70亩、花椒300亩；土壤改良300亩；购买化肥16吨。</t>
  </si>
  <si>
    <t>带动18户贫困户增收致富，保底分红300-1000元。</t>
  </si>
  <si>
    <t>陈炉镇罗山干杂果栽植扶贫基地项目</t>
  </si>
  <si>
    <t>培养村集体经济，栽植花椒50亩，核桃100亩；购置旋耕机1台、化肥17吨。</t>
  </si>
  <si>
    <t>带动38户贫困户增收致富，保底分红300-1000元。</t>
  </si>
  <si>
    <t>陈炉镇永兴干杂果栽植扶贫基地</t>
  </si>
  <si>
    <t>新栽花椒100亩、核桃35亩；购置小型旋耕机5台、除草机5台、化肥14吨。</t>
  </si>
  <si>
    <t>带动22户贫困户增收致富，保底分红300-1000元。</t>
  </si>
  <si>
    <t>陈炉镇关咀村产业发展扶贫基地建设扶贫项目</t>
  </si>
  <si>
    <t>带动26户贫困户增收致富，保底分红300-1000元。</t>
  </si>
  <si>
    <t>陈炉镇马科栽植扶贫基地建设扶贫项目</t>
  </si>
  <si>
    <t>带动13户贫困户增收致富，保底分红300-1000元。</t>
  </si>
  <si>
    <t>陈炉镇新兴村中药材发展扶贫基地项目</t>
  </si>
  <si>
    <t>陈炉镇穆家庄村种植扶贫基地建设扶贫项目</t>
  </si>
  <si>
    <t>以利润分红方式带动35户贫困户增收致富，保底分红300-1000元。</t>
  </si>
  <si>
    <t>万家兴养殖农民专业合作社生猪养殖基地扩建项目</t>
  </si>
  <si>
    <t>新建100m³水窖3栋、修筑钢丝围墙600米；购置三轮车1辆，粉碎拌料机1台，保育床2组；引进猪仔500头。</t>
  </si>
  <si>
    <t>带动35户贫困户增收致富，保底分红300-1000元。</t>
  </si>
  <si>
    <t>陈炉镇东山村乡村旅游扶贫项目</t>
  </si>
  <si>
    <t>以利润分红方式带动32户贫困户增收致富，保底分红300-1000元。</t>
  </si>
  <si>
    <t>印台区50亩自根砧矮化苹果基地新建项目</t>
  </si>
  <si>
    <t>栽植矮化苹果50亩，购买矮化苹果树苗 9000株；配套水泥杆 1250根；购买有机肥900方，化肥10吨。</t>
  </si>
  <si>
    <t>2017-2018</t>
  </si>
  <si>
    <t>广阳休闲农业扶贫园区建设项目</t>
  </si>
  <si>
    <t>以利润分红方式带动122户贫困户增收致富，保底分红300-1000元。</t>
  </si>
  <si>
    <t>贾塬发潮种养殖合作社双矮密植果园</t>
  </si>
  <si>
    <t>栽植30亩双矮标准苹果园及配套设备，硬化厂区道路120米。</t>
  </si>
  <si>
    <t>以利润分红方式带动37户贫困户增收致富，保底分红300-1000元。</t>
  </si>
  <si>
    <t>以利润分红方式带动21户贫困户增收致富，保底分红300-1000元。</t>
  </si>
  <si>
    <t>龙果养殖合作社鸡鸭养殖</t>
  </si>
  <si>
    <t>新建 200 平方米鸡、鸭舍4间，硬化道路 150 米；引进良种鸡苗 1000 只，良种成年鸭子 500 只；购置打料机 2 台、手推车 3 辆、发电机 1 台。</t>
  </si>
  <si>
    <t>以利润分红方式带动18户贫困户增收致富，保底分红300-1000元。</t>
  </si>
  <si>
    <t>红土镇太和寺村蔬菜大棚提升改造项目</t>
  </si>
  <si>
    <t>带动30户贫困户年保底分红500-1000元</t>
  </si>
  <si>
    <t>红土镇太和寺村养殖项目</t>
  </si>
  <si>
    <t>带动30户贫困户收益，每户年均收入500-1000元</t>
  </si>
  <si>
    <t>红土镇邵家沟村肉牛养殖项目</t>
  </si>
  <si>
    <t>培育村级集体经济组织一个。新建600㎡牛舍1栋、库房60㎡、厂区硬化道路200㎡、青贮窑1个、牛槽90平米；购置抵吻式饮水机2台、手推车2辆、粉碎机1台、拌料机1台、铡草机1台；良种引进牛50头。</t>
  </si>
  <si>
    <t>带动46户贫困户收益，每户年均收入400-700元</t>
  </si>
  <si>
    <t>红土镇北神沟村生猪养殖项目</t>
  </si>
  <si>
    <t>带动92户贫困户收益，每户年均收入400-1000元</t>
  </si>
  <si>
    <t>红土镇金华山村养殖项目</t>
  </si>
  <si>
    <t>培育村级集体经济组织一个。新建羊舍432平方米、库房105平方米，砂石硬化厂区道路200米，铁围栏400平方米，羊食槽70米；购置铡草机2台、刮粪机2台、饮水机1台、手推车5辆、拌料机1台、农用运输车1辆、台秤2台；引进良种肉羊500只。</t>
  </si>
  <si>
    <t>带动69户贫困户收益，每户年均收入400-800元</t>
  </si>
  <si>
    <t>周陵村生猪养殖基地建设项目</t>
  </si>
  <si>
    <t>带动59户贫困户收益，每户年均收入400-800元</t>
  </si>
  <si>
    <t>红土镇坡石村中蜂养殖项目</t>
  </si>
  <si>
    <t>带动78户贫困户收益，每户年均收入300-600元</t>
  </si>
  <si>
    <t>红土镇庞家河村东浩养殖项目</t>
  </si>
  <si>
    <t>新建1000平方米鸡舍2座、孵化室30平米、保温室100平方米、围栏600米；购买鸡苗1万只。</t>
  </si>
  <si>
    <t>庞家河村</t>
  </si>
  <si>
    <t>带动36户贫困户年保底分红400-800元</t>
  </si>
  <si>
    <t>印台区丰盛奶牛基地扩建项目</t>
  </si>
  <si>
    <t>扩建标准化牛舍2000平方米、封闭式粪污道100米、硬化饲喂通道500米、净污道改造300米，新建无害化处理池1个，、生产区入口处消毒池1个、粪污氧化池300m³，堆粪场地硬化200㎡，堆粪场防雨钢架设施100㎡；购置标准奶牛颈夹160套、标准奶牛卧床180套、圈舍通风排气扇32台、雾化喷淋加湿器2套、配套建设圈舍照明设施。</t>
  </si>
  <si>
    <t>带动63户贫困户年保底分红400-1000元</t>
  </si>
  <si>
    <t>红土镇坡石村肉鹅养殖项目</t>
  </si>
  <si>
    <t>带动20户贫困户年保底分红500-1000元</t>
  </si>
  <si>
    <t>红土镇惠家沟村农产品加工项目</t>
  </si>
  <si>
    <t>培育村级集体经济组织一个。新建库房120平方米、加工车间500平方米；购买玉米加工机1台，榨油机1台、2万斤油菜籽和4万斤玉米。</t>
  </si>
  <si>
    <t>带动78户贫困户收益，每户年均收入500-1000元</t>
  </si>
  <si>
    <t>红土镇甘草塬村苹果套袋加工项目</t>
  </si>
  <si>
    <t>带动32户贫困户收益，每户年均收入500-1000元</t>
  </si>
  <si>
    <t>红土镇欣之农果蔬交易市场</t>
  </si>
  <si>
    <t>新建交易市场1500平米，水泥硬化外场地500平米；购置叉车1辆；仓储货架200组；收购苹果20万斤，核桃4.5万斤。</t>
  </si>
  <si>
    <t>带动77户贫困户年保底分红500-1000元</t>
  </si>
  <si>
    <t>晨光园区产业扶贫项目</t>
  </si>
  <si>
    <t>带动210户贫困年保底分红500-1000元</t>
  </si>
  <si>
    <t>以利润分红方式带动137户贫困户增收致富，保底分红300-1000元。</t>
  </si>
  <si>
    <t>金锁关镇何家坊村油葵种植项目</t>
  </si>
  <si>
    <t>以利润分红方式带动47户贫困户增收致富，保底分红300-1000元。</t>
  </si>
  <si>
    <t>金锁关镇贫困片区核桃提质增效建设项目</t>
  </si>
  <si>
    <t>改造提升（修剪）核桃2500亩，品种改良（嫁接）核桃500亩，土壤提升（施肥）核桃1000亩。</t>
  </si>
  <si>
    <t>以劳务务工、土地流转等方式带动74户贫困户增收。</t>
  </si>
  <si>
    <t>金锁西片果园提质增效项目</t>
  </si>
  <si>
    <t>以劳务务工、土地流转等方式带动80户贫困户增收。</t>
  </si>
  <si>
    <t>以利润分红方式带动64户贫困户增收致富，保底分红300-1000元。</t>
  </si>
  <si>
    <t>新建羊舍6栋，建筑面积1620平方米； 硬化厂区道路1公里；新建50立方米蓄水池1座、 500立方米青贮池1座；购置推车3辆、拌料机1台、铡草机1台、运输车1辆；引进湖羊1000只。</t>
  </si>
  <si>
    <t>以利润分红方式带动65户贫困户增收致富，保底分红300-1000元。</t>
  </si>
  <si>
    <t>以利润分红方式带动14户贫困户增收致富，保底分红300-1000元。</t>
  </si>
  <si>
    <t>金锁关镇何家坊村农产品深加工项目</t>
  </si>
  <si>
    <t>租赁厂地5000平方米；改造加工车间150平方米，粉刷车间600平方米。购置玉米加工机1台，榨油机1台。</t>
  </si>
  <si>
    <t>金锁关镇何家坊村乡村旅游扶贫项目</t>
  </si>
  <si>
    <t>对村庄重点区域及周边进行绿化美化，新建绿化区1300平方米。对老村进行环境整治改造，绿化美化，立面改造。新建公厕、桥体等，安装照明灯；建设各种墙体和各种道路，配套建设环境卫生保洁、处理设施，建设游览设施等；种植草皮58800平方米和绿化地被18573平方米等。</t>
  </si>
  <si>
    <t>百亩中药园扶贫项目</t>
  </si>
  <si>
    <t>培育村级集体经济组织一个。栽植连翘100亩；购置化肥10吨</t>
  </si>
  <si>
    <t>炭庄塔村</t>
  </si>
  <si>
    <t>带动53户贫困户增收，保底分红300-1000元。</t>
  </si>
  <si>
    <t>印台区贫困村光伏扶贫电站建设项目</t>
  </si>
  <si>
    <t>在印台区41个建档立卡贫困村，总规模14.536MW。单座电站容量不超过400KW，解决辖区内2643户建档立卡贫困户脱贫问题。</t>
  </si>
  <si>
    <t>41个贫困村</t>
  </si>
  <si>
    <t>带动2643户贫困户增收致富，保底分红1000-3000元。</t>
  </si>
  <si>
    <t>涉果村</t>
  </si>
  <si>
    <t>铜川盛鑫农业科技有限公司高标准苹果栽植项目</t>
  </si>
  <si>
    <t>带动7户贫困户增收致富，保底分红300-1000元。</t>
  </si>
  <si>
    <t>苏家庄村果库建设项目</t>
  </si>
  <si>
    <t>阿庄村肉牛养殖基地扩建项目</t>
  </si>
  <si>
    <t>新建牛舍500㎡、库房、加工间200㎡、青贮窖150㎡，修筑砖围墙100米；安装消毒隔离大门一付、牛槽100平米；新建化粪池30立方米、厂区外水源接入及蓄水井一座30立方米；供水管道200米、排污管道130米、排水渠150米、厂区配电系统及供电线路；引进良种肉牛50头及饲料。</t>
  </si>
  <si>
    <t>带动54户贫困户增收致富，保底分红300-1000元。</t>
  </si>
  <si>
    <t>金圪塔农业园区旅游扩建项目</t>
  </si>
  <si>
    <t>修建30孔吃住一体的农家乐，建设内容主要包括装修改造30孔窑洞，硬化院落、花池2000平米，铺设人饮水管3000米，排污管道2000米，安装门楼、隔墙、水、电、暖等配套设备，打造具有渭北风情的集农业观光、住宿与休闲一体化的休闲旅游项目。</t>
  </si>
  <si>
    <t>带动30户贫困户增收致富，保底分红300-1000元。</t>
  </si>
  <si>
    <t>潘家河村中药材种植项目</t>
  </si>
  <si>
    <t>带动29户贫困户增收致富，保底分红300-1000元。</t>
  </si>
  <si>
    <t>双碑村中药材栽植项目</t>
  </si>
  <si>
    <t>以利润分红方式带动55户贫困户增收致富，保底分红300-1000元。</t>
  </si>
  <si>
    <t>龙柏芽种植、加工基地建设项目</t>
  </si>
  <si>
    <t>培育村集体经济组织，租赁房屋350平方米，装修改造350平方米房间，打造旅游、民俗等产业。</t>
  </si>
  <si>
    <t>带动11户贫困户增收致富，保底分红300-1000元。</t>
  </si>
  <si>
    <t>刘家沟村肉牛养殖基地建设项目</t>
  </si>
  <si>
    <t>以利润分红方式带动57户贫困户增收致富，保底分红300-1000元。</t>
  </si>
  <si>
    <t>带动83户贫困户收益，每户年均收入500-1000元</t>
  </si>
  <si>
    <t>带动38户贫困户每户年均收入500-1000元</t>
  </si>
  <si>
    <t>惠家沟村中药材种植基地建设项目</t>
  </si>
  <si>
    <t>春季，种植油葵30亩，种植菊花、鸡冠花、草红花等品种120亩，秋季种植油用牡丹150亩。</t>
  </si>
  <si>
    <t>孙家贬村肉兔养殖基地扩建项目</t>
  </si>
  <si>
    <t>北神沟村生猪养殖扩建项目</t>
  </si>
  <si>
    <t>新建猪舍1栋800㎡，厂区硬化460㎡，水泥硬化道路300米，新建库房及饲料储藏间共计120平米。新建化粪池1个，共计200立方。修筑猪舍护栏1500米，购置料槽30个，推料车2辆。修建锅炉房16㎡，购置锅炉及配套设备1套.</t>
  </si>
  <si>
    <t>带动92户贫困户收益，每户年均收入500-1000元</t>
  </si>
  <si>
    <t>带动59户贫困户收益，每户年均收入500-1000元</t>
  </si>
  <si>
    <t>新建鸡舍468平方米，购置蛋鸡5000只，肉鸡3000只；购置全自动孵化机1套，饮水器、食槽、水帘、通风设备等配套设施。新建猪舍100平方米，购置猪仔50头；购置饲料、防疫药品和设备等。</t>
  </si>
  <si>
    <t>以利润分红方式带动43户贫困户增收致富，保底分红300-1000元。</t>
  </si>
  <si>
    <t>烈桥村肉羊养殖基地建设项目</t>
  </si>
  <si>
    <t>陈家河村肉鹅养殖基地建设项目</t>
  </si>
  <si>
    <t>陈家河村</t>
  </si>
  <si>
    <t>培育村集体经济组织，带动55户贫困户增收致富，保底分红300-1000元。</t>
  </si>
  <si>
    <t>王石凹村肉羊育肥基地扩建项目</t>
  </si>
  <si>
    <t>带动118户贫困户增收致富，保底分红300-1000元。</t>
  </si>
  <si>
    <t>广阳村花椒栽植基地建设项目</t>
  </si>
  <si>
    <t>育寨村中药材种植项目</t>
  </si>
  <si>
    <t>带动39户贫困户增收致富，保底分红300-1000元。</t>
  </si>
  <si>
    <t>贫困村光伏板下油用牡丹种植项目</t>
  </si>
  <si>
    <t>企业、合作社带动贫困户发展支持资金项目</t>
  </si>
  <si>
    <t>印台街道崖尧村肉牛养殖基地建设项目</t>
  </si>
  <si>
    <t>新建牛舍500平米，配套建设库房、加工间、青贮窖，围墙、化粪池、蓄水池、水电等设施设备，引进良种肉牛100头及饲料。</t>
  </si>
  <si>
    <t>前塬村集体经济养殖场建设项目</t>
  </si>
  <si>
    <t>带动43户贫困户增收致富，保底分红300-1000元。</t>
  </si>
  <si>
    <t>济阳奶山羊养殖场建设项目</t>
  </si>
  <si>
    <t>带动56户贫困户增收致富，保底分红300-1000元。</t>
  </si>
  <si>
    <t>印台区寇村养驴厂建设项目</t>
  </si>
  <si>
    <t>顺河村妇女手工艺加工厂建设项目</t>
  </si>
  <si>
    <t>新建妇女手工加工厂100平米</t>
  </si>
  <si>
    <t>带动47户贫困户增收致富，保底分红300-1000元。</t>
  </si>
  <si>
    <t>带动21户贫困户增收致富，保底分红300-1000元。</t>
  </si>
  <si>
    <t>印台区印台村乡土人才培训基地项目</t>
  </si>
  <si>
    <t>带动527户贫困户增收致富</t>
  </si>
  <si>
    <t>以利润分红方式带动73户贫困户增收致富，保底分红300-1000元。</t>
  </si>
  <si>
    <t>以利润分红方式带动63户贫困户增收致富，保底分红300-1000元。</t>
  </si>
  <si>
    <t>下庄村花椒示范园建设项目</t>
  </si>
  <si>
    <t>栽植花椒1500亩，新建花椒加工厂1000㎡</t>
  </si>
  <si>
    <t>以利润分红方式带动51户贫困户增收致富，保底分红300-1000元。</t>
  </si>
  <si>
    <t>阿庄村长峪组水产养殖项目</t>
  </si>
  <si>
    <t>养殖场地20亩，冷水鱼苗20万条，3km道路及养殖配套设施</t>
  </si>
  <si>
    <t>马河村苗木花卉基地建设项目</t>
  </si>
  <si>
    <t>栽植苗木花卉及套种中药材300亩。</t>
  </si>
  <si>
    <t>枣村三组花椒</t>
  </si>
  <si>
    <t>带动32户贫困户增收致富，保底分红300-1000元。</t>
  </si>
  <si>
    <t>北沟村中药材种植基地建设</t>
  </si>
  <si>
    <t>利用荒山种植连翘300亩</t>
  </si>
  <si>
    <t>育寨村生态中药种植</t>
  </si>
  <si>
    <t>利用荒山500亩种植中药材黄芩等生态中药</t>
  </si>
  <si>
    <t>带动86户贫困户增收致富，保底分红300-1000元。</t>
  </si>
  <si>
    <t>上店村干杂果提升</t>
  </si>
  <si>
    <t>改良花椒500亩</t>
  </si>
  <si>
    <t>立地坡中药材基地建设种植中药材</t>
  </si>
  <si>
    <t>穆家庄村中药材基地建设种植中药材</t>
  </si>
  <si>
    <t>陈炉镇立地坡村肉牛养殖基地建设项目</t>
  </si>
  <si>
    <t>带动全村60户贫困户增收致富，保底分红300-1000元。</t>
  </si>
  <si>
    <t>雷家坡</t>
  </si>
  <si>
    <t>东山奇石旅游观光苑</t>
  </si>
  <si>
    <t>开发奇石园旅游观光，建观光道3000米，观光亭3处</t>
  </si>
  <si>
    <t>广阳镇三合村肉牛养殖基地建设项目</t>
  </si>
  <si>
    <t>建设面积3000平方米，厂房1000平方米，购置面粉及粮油加工设备3套。</t>
  </si>
  <si>
    <t>以利润分红方式带动30户贫困户增收致富，保底分红300-1000元。</t>
  </si>
  <si>
    <t>郗贾村果库项目</t>
  </si>
  <si>
    <t>以利润分红方式带动34户贫困户增收致富，保底分红300-1000元。</t>
  </si>
  <si>
    <t>办公房120平方米、彩钢房300平方米、容量200吨的气调库、以及道路硬化</t>
  </si>
  <si>
    <t>以利润分红方式带动86户贫困户增收致富，保底分红300-1000元。</t>
  </si>
  <si>
    <t>太和寺村中华钙果种植项目</t>
  </si>
  <si>
    <t>带动69户贫困户收益，每户年均收入500-1000元</t>
  </si>
  <si>
    <t>筹建绿色乌鸡养殖场占地约10亩，厂房1座，鸡舍1座300㎡，5000只鸡</t>
  </si>
  <si>
    <t>周陵村樱桃加工厂建设项目</t>
  </si>
  <si>
    <t>新建加工厂房500平方米，购买樱桃净选机1台，打包机1台，及其他配套设备</t>
  </si>
  <si>
    <t>东王免烧砖厂建设项目</t>
  </si>
  <si>
    <t>添加模具、模板、30型铲车、3吨叉车、物料棚800平方米，场地硬化8800平方米，排水渠340米，绿化600平方米</t>
  </si>
  <si>
    <t>带动38户贫困户收益，每户年均收入500-1000元</t>
  </si>
  <si>
    <t>礼品盒厂(厂房600平方米；机械3套，裁板机等设备，购置原材料等。</t>
  </si>
  <si>
    <t>带动54户贫困户收益，每户年均收入500-1000元</t>
  </si>
  <si>
    <t>以利润分红方式带动44户贫困户增收致富，保底分红300-1000元。</t>
  </si>
  <si>
    <t>种植油用牡丹500亩。</t>
  </si>
  <si>
    <t>以利润分红方式带动31户贫困户增收致富，保底分红300-1000元。</t>
  </si>
  <si>
    <t>以利润分红方式带动50户贫困户增收致富，保底分红300-1000元。</t>
  </si>
  <si>
    <t>养殖黑猪500头，建设猪舍4个1200平方，饲料设备一套，库房20平方，饲料间100平方。</t>
  </si>
  <si>
    <t>以利润分红方式带动61户贫困户增收致富，保底分红300-1000元。</t>
  </si>
  <si>
    <t>以利润分红方式带动25户贫困户增收致富，保底分红300-1000元。</t>
  </si>
  <si>
    <t>以利润分红方式带动17户贫困户增收致富，保底分红300-1000元。</t>
  </si>
  <si>
    <t>烈桥村玉米集中储存、晾晒场项目</t>
  </si>
  <si>
    <t>储存仓150个，每个约6平方。晾晒场6000平方硬化、800立方石方、3500米护栏</t>
  </si>
  <si>
    <t>以利润分红方式带动130户贫困户增收致富，保底分红300-1000元。</t>
  </si>
  <si>
    <t>建设垂钓鱼塘1个、休闲沙滩1个、烧烤园1个、农家山庄1个、采摘园20亩，河道整治、停车场建设等配套设施</t>
  </si>
  <si>
    <t>炭庄塔村肉牛养殖基地建设项目</t>
  </si>
  <si>
    <t>带动52户贫困户增收，保底分红300-1000元。</t>
  </si>
  <si>
    <t>苟村水产养殖项目</t>
  </si>
  <si>
    <t>新建鸭舍3栋，养鸭10000只，养鱼2万尾，购买养殖饲料，修建水库周边护坡、围栏。</t>
  </si>
  <si>
    <t>带动98户贫困户增收致富，保底分红300-1000元。</t>
  </si>
  <si>
    <t>建设猪肉加工厂房和腊肉储备间500平方米，购买加工设备，包装袋，调味品，储备罐。</t>
  </si>
  <si>
    <t>带动80户贫困户增收，保底分红300-1000元。</t>
  </si>
  <si>
    <t>炭庄塔组生产道路建设，西起十公里，东至沟东，全长1.9公里，周边已栽植核桃200多亩，花椒60多亩。</t>
  </si>
  <si>
    <t>方便周边34户群众田间管理及劳作。</t>
  </si>
  <si>
    <t>印台街道办事处</t>
  </si>
  <si>
    <t>印台区崖尧村花椒、柿子种植项目</t>
  </si>
  <si>
    <t>森海果业与东塬村村经济合作组织联合开发森海果业现代农业园区产业脱贫、提质增效建设项目</t>
  </si>
  <si>
    <t>带动70户贫困户增收致富，保底分红300-1000元。</t>
  </si>
  <si>
    <t>三组新建果库500吨一座、新建2500亩果园防雹网</t>
  </si>
  <si>
    <t>带动41户贫困户增收致富，保底分红300-1000元。</t>
  </si>
  <si>
    <t>汉寨村花椒栽植项目</t>
  </si>
  <si>
    <t>花椒栽植600亩</t>
  </si>
  <si>
    <t>下庄村核桃示范园建设项目</t>
  </si>
  <si>
    <t>新栽植及深加工600亩，建设厂房500㎡</t>
  </si>
  <si>
    <t xml:space="preserve">
2020</t>
  </si>
  <si>
    <t>阿庄村长峪组花椒种植项目</t>
  </si>
  <si>
    <t>种植花椒1000亩，深加工场地500㎡，花椒烘干机1个</t>
  </si>
  <si>
    <t>以利润分红方式带动54户贫困户增收致富，保底分红300-1000元。</t>
  </si>
  <si>
    <t>汉寨村土鸡养殖项目</t>
  </si>
  <si>
    <t>流转土地13亩，建厂房400㎡，鸡舍3000㎡，养鸡5000只</t>
  </si>
  <si>
    <t>带动73户贫困户增收致富，保底分红300-1000元。</t>
  </si>
  <si>
    <t>小庄村村级花椒加工厂建设</t>
  </si>
  <si>
    <t>新建花椒加工厂2000㎡及配套设施</t>
  </si>
  <si>
    <t>下庄村果品加工厂</t>
  </si>
  <si>
    <t>流转土地10亩，新建厂房200㎡，购进设备</t>
  </si>
  <si>
    <t>带动51户贫困户增收致富，保底分红300-1000元。</t>
  </si>
  <si>
    <t>马河村蔬菜大棚建设</t>
  </si>
  <si>
    <t>建300平方米蔬菜大棚10个</t>
  </si>
  <si>
    <t>雷家坡中药材基地建设种植中药材</t>
  </si>
  <si>
    <t>在石庙梁流转土地100亩，种植中药材100亩</t>
  </si>
  <si>
    <t>潘家河中药材种植项目</t>
  </si>
  <si>
    <t>带动27户贫困户增收致富，保底分红300-1000元。</t>
  </si>
  <si>
    <t>立地坡养殖基地建设</t>
  </si>
  <si>
    <t>带动33户贫困户增收致富，保底分红300-1000元。</t>
  </si>
  <si>
    <t>石庙梁 新栽油用牡丹100亩</t>
  </si>
  <si>
    <t>潘家河村集体养殖项目</t>
  </si>
  <si>
    <t>建养殖场1000平方米，养羊200只</t>
  </si>
  <si>
    <t>任家塬村苹果园防雹网项目</t>
  </si>
  <si>
    <t>成龄果园建设防雹网，面积500亩。</t>
  </si>
  <si>
    <t>以利润分红方式带动30户贫困户增收致富，保底分红。</t>
  </si>
  <si>
    <t>修建果品储存库，占地1000平方米，建筑面积600平方米，储量500吨</t>
  </si>
  <si>
    <t>水利村面粉加工厂</t>
  </si>
  <si>
    <t>新建面积300平方米的面粉加工厂</t>
  </si>
  <si>
    <t>观景台一座，观光路5000×1.5米，锁链攀爬阶梯1000米×1.5米，芍药花栽植50亩。</t>
  </si>
  <si>
    <t>新建光伏发电站13亩，光伏板下修建鸡舍1000平方米，购买饲料，鸡苗4000只，修建饲料库200平方米</t>
  </si>
  <si>
    <t>新建贸易房60间共3000平方米，购买柜台、修建展台、门头。</t>
  </si>
  <si>
    <t>周陵村益农通商贸有限公司农产品加工项目</t>
  </si>
  <si>
    <t>扩建厂房300平方米，购买粮食净选机1台，磨粉机1台，打包机1台，榨油设备1套，建设电商交易平台</t>
  </si>
  <si>
    <t>苟村花椒种植</t>
  </si>
  <si>
    <t xml:space="preserve"> 新增加面积500亩，平整土地，购买苗木，机械打坑，人工栽植，浇水。</t>
  </si>
  <si>
    <t>带动42户贫困户增收，保底分红300-1000元。</t>
  </si>
  <si>
    <t>　种植连翘100亩，平整土地，购买苗木，机械打坑，人共栽植，施肥浇水。</t>
  </si>
  <si>
    <t>带动13户贫困户增收，保底分红300-1000元。</t>
  </si>
  <si>
    <t xml:space="preserve"> 种植中药材950亩，套种党参950亩，平整土地，购买苗木，机械打坑，人工栽植，施肥浇水。</t>
  </si>
  <si>
    <t>带动55户贫困户增收，保底分红300-1000元。</t>
  </si>
  <si>
    <t>新建羊舍3栋1500㎡、产房1个，厂区硬化1200米；购置抵吻式饮水机1台、手推车2辆、粉碎机1台、拌料机1台、铡草机1台、饲料青储100吨、精料1吨；引进肉羊500只。</t>
  </si>
  <si>
    <t>扩大养殖规模，完善养殖场配套设施，年存栏量达到500头。</t>
  </si>
  <si>
    <t>带动110户贫困户增收，保底分红300-1000元。</t>
  </si>
  <si>
    <t>平整土地及种植花椒300亩，修复生产道路1公里。</t>
  </si>
  <si>
    <t>贫困村农民实用技术培训18场次，培训农民2000人次</t>
  </si>
  <si>
    <t>各镇办</t>
  </si>
  <si>
    <t>18个贫困村</t>
  </si>
  <si>
    <t>扶贫局</t>
  </si>
  <si>
    <t>使1000名贫困户提高果树管理技术</t>
  </si>
  <si>
    <t>统规统建</t>
  </si>
  <si>
    <t>575套安置房及配套设施建设</t>
  </si>
  <si>
    <t>2016-2018</t>
  </si>
  <si>
    <t>统规自建</t>
  </si>
  <si>
    <t>74套安置房建设</t>
  </si>
  <si>
    <t>贫困户小额贷款进行贴息</t>
  </si>
  <si>
    <t>增加贫困户收入</t>
  </si>
  <si>
    <t>风险补偿金</t>
  </si>
  <si>
    <t>带动35户贫困户增收致富。</t>
  </si>
  <si>
    <t>39个贫困村</t>
  </si>
  <si>
    <t>纸坊村中药材种植项目</t>
  </si>
  <si>
    <t>太和寺村油用牡丹基地建设项目</t>
  </si>
  <si>
    <t>傲背村种植连翘</t>
  </si>
  <si>
    <t>苟村中药材种植</t>
  </si>
  <si>
    <t>傲背村种植花椒</t>
  </si>
  <si>
    <t>新建羊舍（两栋）360平方米，草料加工车间200平方米，防疫消毒室30平方米；砖铺100平方米，水泥硬化地面200平方米；新建羊粪处理厂房150平方米；大门一副。引进育肥羊仔800只及饲草250吨，配套防疫，人工，水电等。</t>
  </si>
  <si>
    <t>金华山村肉羊扩建项目</t>
  </si>
  <si>
    <t>北神沟村散养鸡建设项目</t>
  </si>
  <si>
    <t>周陵村乌鸡养殖场项目</t>
  </si>
  <si>
    <t>惠家沟村中蜂养殖扩建项目</t>
  </si>
  <si>
    <t xml:space="preserve">背塔村土猪养殖项目 </t>
  </si>
  <si>
    <t>背塔村　</t>
  </si>
  <si>
    <t>新建养殖场地500平方米，养羊1000只</t>
  </si>
  <si>
    <t>金华山村光伏板下散养肉鸡项目</t>
  </si>
  <si>
    <t>购置红纸8吨、外胶30袋、底胶12袋、铁丝45卷、外纸20吨。</t>
  </si>
  <si>
    <t>傲背村手工艺编织</t>
  </si>
  <si>
    <t>2017年优势农产品贮藏库建设补助项目</t>
  </si>
  <si>
    <t>在全区范围内，对带动贫困户发展产业、实现增收效果好的企业、合作社进行扶持。</t>
  </si>
  <si>
    <t>全区</t>
  </si>
  <si>
    <t>庞家河村礼品盒厂建设项目</t>
  </si>
  <si>
    <t>炭庄塔村生产道路建设项目</t>
  </si>
  <si>
    <t>半截沟至范寺_x000D_</t>
  </si>
  <si>
    <t>东沟梁至冯家渠_x000D_</t>
  </si>
  <si>
    <t>三台至陈家山_x000D_</t>
  </si>
  <si>
    <t>徐家沟陈家山组至马槽组通组路_x000D_</t>
  </si>
  <si>
    <t>陈家山村陈家山组通组路_x000D_</t>
  </si>
  <si>
    <t>乔子村官底组通组路_x000D_</t>
  </si>
  <si>
    <t>井家园三组至305省道通组路_x000D_</t>
  </si>
  <si>
    <t>洞子沟村一组至四组通组路_x000D_</t>
  </si>
  <si>
    <t>洞子沟一组至孙井路通组路_x000D_</t>
  </si>
  <si>
    <t>太和寺三组至305省道通组路_x000D_</t>
  </si>
  <si>
    <t>1、水源工程：
新建400m深机井1眼，安装潜水泵1台，修建井房1座，配备次氯酸钠发生器1台。
2、调蓄构筑物：修建10m³蓄水池1座。
3、输配水工程
输水管道：铺设DN50无缝钢管410m，修建闸阀井2座。
配水管道：配水主管道，管道全长1407m，配套闸阀井1座，分水井7座。
4、入户工程：
集中式水表井2座，安装插卡式水表15个，修建防冻保护桩15个，入户管道300m。
配套2套潜水电泵，2m3储水桶10个。_x000D_</t>
  </si>
  <si>
    <t>烈桥村桃沟至后小莲坪组道路绿化0.9公里，种柳树；烈桥组至柳林沟村道路绿化0.8公里，种国槐。后烈桥组40户墙面饰新。</t>
  </si>
  <si>
    <t>新修排水渠500米；村委会改建公厕1座；新建垃圾台1个。</t>
  </si>
  <si>
    <t>修建道路护坡100米；文化广场周边红砖砌墙、罐罐墙共计700米。</t>
  </si>
  <si>
    <t>通过实施危房改造，改善饿了农村人居环境，给发展乡村旅游或村集体经济带来了契机</t>
  </si>
  <si>
    <t>其他（风险补偿金）</t>
  </si>
  <si>
    <t>通组道路</t>
  </si>
  <si>
    <t>巷道护坡</t>
  </si>
  <si>
    <t>卫生室建设</t>
  </si>
  <si>
    <t>改善贫困人口24户80人的居住环境问题，便利群众出行</t>
  </si>
  <si>
    <t>解决59户,174人贫困人口的出行和垃圾收集处理问题。</t>
  </si>
  <si>
    <t>解决贫困人口36户126人的出行和污水排放问题</t>
  </si>
  <si>
    <t>解决贫困人口75户239人的污水排放问题，改善住房条件</t>
  </si>
  <si>
    <t>解决贫困人口102户345人的出行和居住环境问题</t>
  </si>
  <si>
    <t>解决贫困人口31户102人的居住环境问题</t>
  </si>
  <si>
    <t>解决31户,112人贫困人的出行和居住条件问题。</t>
  </si>
  <si>
    <t>解决贫困群众的出行问题，居住安全问题。</t>
  </si>
  <si>
    <t>解决贫困人口33户120人的居住和垃圾污水处理问题，</t>
  </si>
  <si>
    <t>解决贫困人口40户148人的居住环境问题</t>
  </si>
  <si>
    <t>解决53户,153人贫困人口的垃圾收集处理问题。</t>
  </si>
  <si>
    <t>解决贫困人口97户269人的垃圾处理问题</t>
  </si>
  <si>
    <t>解决41户,89人贫困人口的垃圾处理问题</t>
  </si>
  <si>
    <t>解决67户,205人贫困人口的垃圾处理问题。</t>
  </si>
  <si>
    <t>解决贫困人口78户215人的居住条件问题</t>
  </si>
  <si>
    <t>解决贫困人口34户96人的出行和活动场地问题</t>
  </si>
  <si>
    <t>解决贫困人口51户154人的垃圾处理问题</t>
  </si>
  <si>
    <t>解决贫困人口17户29人的垃圾处理和居住环境问题</t>
  </si>
  <si>
    <t>解决贫困人口57户177人的出行和居住条件问题</t>
  </si>
  <si>
    <t>解决贫困人口7户12人的垃污水排放和圾处理问题</t>
  </si>
  <si>
    <t>解决贫困人口39户97人的居住环境问题</t>
  </si>
  <si>
    <t>解决贫困人口5户15人的垃圾处理问题</t>
  </si>
  <si>
    <t>铜川市印台区2018-2020年脱贫攻坚项目库汇总表</t>
    <phoneticPr fontId="9" type="noConversion"/>
  </si>
  <si>
    <t>集体经济带动脱贫</t>
  </si>
  <si>
    <t>企业带动脱贫</t>
  </si>
  <si>
    <t xml:space="preserve">
小庄</t>
  </si>
  <si>
    <t>郗贾村</t>
  </si>
  <si>
    <t>广阳镇井家堡村蔬菜大棚基地建设项目</t>
  </si>
  <si>
    <t>新建日光温室蔬菜大棚3栋、25平方米砖混结构库房1座、水泥硬化道路200米。购置西红柿、黄瓜等种12000株；开展技术培训100人次。</t>
  </si>
  <si>
    <t>徐家沟村袁家山村纸坊村</t>
  </si>
  <si>
    <t>潘河村</t>
  </si>
  <si>
    <t>带动2511户贫困户增收致富。</t>
  </si>
  <si>
    <t>塬圪塔村食用菌基地建设项目</t>
  </si>
  <si>
    <t>新建食用菌大棚22个，配套库房、气调库、园区生产道路、菌料堆放库、晾晒场，蓄水池，水电工程，购置生产原料及其它设施设备。</t>
  </si>
  <si>
    <t>带动63户贫困户增收致富，利润分红300-1000元。</t>
  </si>
  <si>
    <t>周陵村金银花种植基地建设项目</t>
  </si>
  <si>
    <t>平整土地300亩，购买金银花种苗以及病虫防害品等配套设施设备。栽植金银花300亩。</t>
  </si>
  <si>
    <t>王石凹村中药材种植项目</t>
  </si>
  <si>
    <t>栽植中药材1000亩，包括购置种苗、化肥等生产资料。</t>
  </si>
  <si>
    <t>带动118户贫困户收益，每户年均收入300-1000元</t>
  </si>
  <si>
    <t>带动98户贫困户收益，每户年均收入300-1000元</t>
  </si>
  <si>
    <t>炭庄塔村中药材种植项目</t>
  </si>
  <si>
    <t>栽植中药材500亩，包括购置种苗、化肥等生产资料。</t>
  </si>
  <si>
    <t>带动52户贫困户收益，每户年均收入300-1000元</t>
  </si>
  <si>
    <t>金华山村中药材种植项目</t>
  </si>
  <si>
    <t>栽植中药材400亩，包括购置种苗、化肥等生产资料。</t>
  </si>
  <si>
    <t>带动69户贫困户收益，每户年均收入300-1000元</t>
  </si>
  <si>
    <t>贫困村玉米间套种菜豆项目</t>
  </si>
  <si>
    <t>金锁关镇何家坊村、背塔村、金锁关村、烈桥村，广阳镇三合村。</t>
  </si>
  <si>
    <t>自主发展脱贫</t>
  </si>
  <si>
    <t>带动125户贫困户增收致富。</t>
  </si>
  <si>
    <t>背塔村中药材种植项目</t>
  </si>
  <si>
    <t>种植川乌、百合共计150亩。</t>
  </si>
  <si>
    <t>带动61户贫困户利润分红，实现增收。</t>
  </si>
  <si>
    <t>铜川市三联果业有限公司大樱桃苗木繁育项目</t>
  </si>
  <si>
    <t>引进优质大樱桃种苗1万株，扩大种植规模。</t>
  </si>
  <si>
    <t>带动5户贫困户利润分红，实现增收。</t>
  </si>
  <si>
    <t>铜川市森海果业有限公司果园提质增效建设项目</t>
  </si>
  <si>
    <t>搭建防雹网350亩，降低自然灾害，提高效益。</t>
  </si>
  <si>
    <t>对现有350亩果园进行提升改造，带动贫困户务工，增收致富。</t>
  </si>
  <si>
    <t>栽植花椒、药材、核桃500亩</t>
  </si>
  <si>
    <t>北沟村一二组种植连翘400亩，北沟村六七组种植连翘480亩。</t>
  </si>
  <si>
    <t>东山村连翘种植基地</t>
  </si>
  <si>
    <t>亩均栽植中华钙果1000株，购买钙果苗300000。</t>
  </si>
  <si>
    <t>对全村破坏旧庄基复垦新增农田200亩，种植中药材。</t>
  </si>
  <si>
    <t>金锁关村油用牡丹种植项目</t>
  </si>
  <si>
    <t>栽植中药材100亩，包括购置种苗、化肥等生产资料。</t>
  </si>
  <si>
    <t>雷家坡村中药材种植项目</t>
  </si>
  <si>
    <t>带动22户贫困户收益，每户年均收入300-1000元</t>
  </si>
  <si>
    <t>惠家沟村中药材种植项目</t>
  </si>
  <si>
    <t>带动77户贫困户收益，每户年均收入300-1000元</t>
  </si>
  <si>
    <t>广阳村中药材种植项目</t>
  </si>
  <si>
    <t>带动35户贫困户收益，每户年均收入300-1000元</t>
  </si>
  <si>
    <t>袁家山村中药材种植项目</t>
  </si>
  <si>
    <t>带动86户贫困户收益，每户年均收入300-1000元</t>
  </si>
  <si>
    <t>三合村中药材种植项目</t>
  </si>
  <si>
    <t>带动105户贫困户收益，每户年均收入300-1000元</t>
  </si>
  <si>
    <t>陈炉镇穆家庄村冬枣大棚基地建设项目</t>
  </si>
  <si>
    <t>建设30亩冬枣大棚，配套水、电、路等附属设施设备。</t>
  </si>
  <si>
    <t>栽植花椒100亩</t>
  </si>
  <si>
    <t>利用荒山400亩，种植中药材700亩</t>
  </si>
  <si>
    <t>新栽花椒150亩、柿子栽植100亩、续栽花椒50亩，</t>
  </si>
  <si>
    <t>1.建设园区350米混凝土生产路；2.修筑淤泥拦水坝一座；3.铺设自来水管道1500米；4.搭建防雹防鸟网450亩；5.实施果园水肥一体化灌溉450亩；6.新建有机肥小型加工厂一座；7.建设西洋梨苗木培育基地50亩；8.建设300吨冷库一座；9.打造西洋梨科技技术培训基地300平方米；10.建设森海果业专项变电压设施一套；11新建果品化验室30平方米，购买配套化验设备</t>
  </si>
  <si>
    <t>种植中药材300亩，购置种苗等生产资料</t>
  </si>
  <si>
    <t>雷家坡村牡丹园基地建设</t>
  </si>
  <si>
    <t>徐家沟村(陈家山村)经济合作社中药材种植项目</t>
  </si>
  <si>
    <t>平整土地200亩，示范种植中药材。</t>
  </si>
  <si>
    <t>金锁关镇柳树台村湖羊养殖项目</t>
  </si>
  <si>
    <t xml:space="preserve"> 烈桥村 </t>
  </si>
  <si>
    <t>孙家贬村肉兔养殖基地二期建设项目</t>
  </si>
  <si>
    <t>新建库房、消毒室共计430㎡，兔舍两栋共计900㎡，屠宰冷藏棚400㎡，混凝土硬化1400㎡、生态砖铺装300㎡；砌护坡2800m³，铁艺围墙250m，砖砌围墙160m，配套给排水、电器工程，购置相关设施设备等。</t>
  </si>
  <si>
    <t>带动82户贫困户增收致富，利润分红300-1000元。</t>
  </si>
  <si>
    <t>周陵村蛋鸡换羽科技示范养殖基地建设项目</t>
  </si>
  <si>
    <t>新建厂房1000平方米，购买相关配套设施，引进良种鸡苗5000只及饲料。</t>
  </si>
  <si>
    <t>红土镇惠家沟村中蜂养殖扩建项目</t>
  </si>
  <si>
    <t>购置中蜂300箱，配套购置蜂箱和白糖等。</t>
  </si>
  <si>
    <t>培育村集体经济产业，带动78户贫困户利润分红，实现增收。</t>
  </si>
  <si>
    <t>陈家河村肉鹅养殖基地扩建项目</t>
  </si>
  <si>
    <t>购置肉鹅1万只，购置饲料28吨。</t>
  </si>
  <si>
    <t>培育村集体经济产业，带动55户贫困户，实现增收。</t>
  </si>
  <si>
    <t>邵沟村肉牛养殖基地扩建项目</t>
  </si>
  <si>
    <t>购置青贮饲料100吨，精料60吨。</t>
  </si>
  <si>
    <t>培育村集体经济产业，带动46户贫困户利润分红，实现增收。</t>
  </si>
  <si>
    <t>阿庄村肉牛养殖基地扩建项目(三期）</t>
  </si>
  <si>
    <t>购置肉牛10头，青贮料100吨，精料60吨，拖拉机1辆</t>
  </si>
  <si>
    <t>培育村集体经济产业，带动54户贫困户利润分红，实现增收。</t>
  </si>
  <si>
    <t>徐家沟村生猪养殖扩建项目</t>
  </si>
  <si>
    <t>购置生猪100头，饲料15吨</t>
  </si>
  <si>
    <t>培育村集体经济产业，带动104户贫困户利润分红，实现增收。</t>
  </si>
  <si>
    <t>雷家坡村奶山羊养殖项目</t>
  </si>
  <si>
    <t>建设羊舍400平方米，配套建设蓄水池、水电等。</t>
  </si>
  <si>
    <t>培育村集体经济产业，带动22户贫困户利润分红，实现增收。</t>
  </si>
  <si>
    <t>三合村肉鸡养殖基地建设项目</t>
  </si>
  <si>
    <t>建设鸡舍300平米，购置肉鸡3000只及饲料。</t>
  </si>
  <si>
    <t>培育村集体经济产业，带动105户贫困户利润分红，实现增收。</t>
  </si>
  <si>
    <t>铜川市鸿鑫仁农业综合开发有限公司孔雀养殖项目</t>
  </si>
  <si>
    <t>引进一年生孔雀100只，三年生孔雀60只，购置玉米6吨，扩大养殖规模。</t>
  </si>
  <si>
    <t>扩大养殖规模，通过务工和收购玉米带动20户贫困户增收致富。</t>
  </si>
  <si>
    <t>铜川市印台区美洋洋肉羊养殖基地饲草购置项目</t>
  </si>
  <si>
    <t>购置饲草100吨，玉米5吨，扩大养殖规模。</t>
  </si>
  <si>
    <t>扩大养殖规模，通过收购贫困户玉米和务工，带动10户贫困户增收致富。</t>
  </si>
  <si>
    <t>铜川市印台区铜德鑫种养殖农民专业合作社散养鸡饲料购置项目</t>
  </si>
  <si>
    <t>购置玉米8万斤，扩大养殖规模。</t>
  </si>
  <si>
    <t>扩大养殖规模，通过收购贫困户玉米和务工，带动5户贫困户增收致富。</t>
  </si>
  <si>
    <t>新建牛舍800平米，配套建设库房、加工间、青贮窖，围墙、化粪池、蓄水池、水电等设施设备，引进良种肉牛100头及饲料。</t>
  </si>
  <si>
    <t>新建羊舍库房500平方米，购置打料机、打草机、机拖拉机等设施设备，购置奶羊500只。及其他生产资料。</t>
  </si>
  <si>
    <t>新建养驴厂房500平方米，购买驴60头、铡草机，驴槽、辅助用车，拉草车等设施设备。</t>
  </si>
  <si>
    <t>雷家坡村奶羊养殖基地扩建项目</t>
  </si>
  <si>
    <t>建羊舍500平方米，养羊1000只。</t>
  </si>
  <si>
    <t>红土镇肖家堡村肉牛养殖基地建设项目</t>
  </si>
  <si>
    <t>扩建羊舍300㎡，修建羊食槽50m，购买500只肉羊，购买饲料。</t>
  </si>
  <si>
    <t>修建鸡舍4座，1600㎡，建设饲料库1座750㎡，库房700㎡，修建围墙护栏防护网，购买鸡苗1万只。</t>
  </si>
  <si>
    <t>围墙500米，厂房5间，购买蜂群100箱，配套设施设备。</t>
  </si>
  <si>
    <t>崔家沟村肉牛养殖基地建设项目</t>
  </si>
  <si>
    <t>徐家沟村肉牛养殖基地建设项目</t>
  </si>
  <si>
    <t>新建牛舍1500平米，配套建设库房、加工间、青贮窖，围墙、化粪池、蓄水池、水电等设施设备，引进良种肉牛100头及饲料。</t>
  </si>
  <si>
    <t>冯家塬村肉羊养殖基地建设项目</t>
  </si>
  <si>
    <t>新建羊舍1500平方米，配套建设库房、加工间、青贮窖，围墙、化粪池、蓄水池、水电等设施设备，引进肉羊1000只。</t>
  </si>
  <si>
    <t>带动84户贫困户增收，保底分红300-1000元。</t>
  </si>
  <si>
    <t>印台区万头肉牛养殖基地建设项目</t>
  </si>
  <si>
    <t>占地1400亩，其中400亩建设场地，1000亩草场。包括牛舍、库房、蓄水池污水池、草料间、水电等设施设备，建成年养殖出栏肉牛1万头的大型高标准肉牛养殖基地。</t>
  </si>
  <si>
    <t>带动全区3964户贫困户增收致富，利润分红300-1000元。</t>
  </si>
  <si>
    <t>苟村肉羊养殖项目</t>
  </si>
  <si>
    <t>王石凹村肉猪养殖项目</t>
  </si>
  <si>
    <t>新建存栏鸡舍200平米，猪舍200平米，购置生产资料等。</t>
  </si>
  <si>
    <t>那坡村蒸馍加工车间建设项目</t>
  </si>
  <si>
    <t>建设加工车间300平米(彩钢结构），气调库20平方米，购置蒸箱10个，和面机3台，周转筐300个。</t>
  </si>
  <si>
    <t>带动18户贫困户利润分红，实现增收。</t>
  </si>
  <si>
    <t>建设厂房1000平方米，购置生产设备1套，购置生产资料等。</t>
  </si>
  <si>
    <t>甘草塬村果袋厂续建项目(三期）</t>
  </si>
  <si>
    <t>新建库房600平方米，围墙700米，硬化场地700平方米，安装大梦一副。</t>
  </si>
  <si>
    <t>任家塬村精细粮油加工厂建设项目</t>
  </si>
  <si>
    <t xml:space="preserve">任家塬村 </t>
  </si>
  <si>
    <t>水利村农产品加工厂建设项目</t>
  </si>
  <si>
    <t>蒲家山村食用醋加工基地建设项目</t>
  </si>
  <si>
    <t>建厂房500平方，购买加工设备1套，平整凉晒厂1000平方。</t>
  </si>
  <si>
    <t>王石凹村黑猪
深加工基地建设项目</t>
  </si>
  <si>
    <t>扩大生产规模，购买编织机2台，利用玉米皮编织拖鞋，每月大约生产300双，每双所需费用20元。</t>
  </si>
  <si>
    <t>带动40户贫困户增收致富，保底分红300-1001元。</t>
  </si>
  <si>
    <t>依托何家坊村石林景区发展，发展第三产业，促使周边村民发展旅游配套服务，带动贫困人口83户241人增收致富，同时也治理了群众生活环境</t>
  </si>
  <si>
    <t>依托玉华宫和石林景区，发挥气象学家雷雨顺的名人效应，做大做强区域旅游产业，拓展提升村庄休闲度假旅游发展，带动周边群众积极发展民宿、农家乐、特色农产品销售，增加贫困入口217户597人收入，促进脱贫致富，同时也治理了群众的生活环境。</t>
  </si>
  <si>
    <t>结合陈炉陶瓷古镇旅游发展，挖掘村庄现有的三圣阁、娘娘庙、秦王府、三眼井古迹和东山天然奇石景观，再现明清时期立地坡古镇陶瓷文化繁荣景象，带动周边贫困人口109户312人增收致富，同时也治理了群众的生活环境。</t>
  </si>
  <si>
    <t>带动130贫困户通过务工、流转土地实现增收。</t>
  </si>
  <si>
    <t>印台区刘村果库建设项目</t>
  </si>
  <si>
    <t>新建300吨果库一座、占地1400平方，硬化1公里、叉车一台及周转框20000个。</t>
  </si>
  <si>
    <t>崖尧村气调库建设项目</t>
  </si>
  <si>
    <t>新建气调库200吨，购置压缩机、硬化地面，围墙等配套设施设备。</t>
  </si>
  <si>
    <t>以利润分红方式带动112户贫困户增收致富，保底分红300-1000元。</t>
  </si>
  <si>
    <t>新建300吨果库，购置压缩机、硬化地面，围墙等配套设施设备。</t>
  </si>
  <si>
    <t>陈家山村果库建设项目</t>
  </si>
  <si>
    <t>新建200吨苹果的气调库及附属设施。</t>
  </si>
  <si>
    <t>柳树台村休闲观光园建设项目</t>
  </si>
  <si>
    <t>印台区刘村樱桃大棚基地建设项目</t>
  </si>
  <si>
    <t>建设30亩樱桃大棚，配套水、电、路等附属设施设备。</t>
  </si>
  <si>
    <t>印台村村果库及防雹网建设项目</t>
  </si>
  <si>
    <t>任家塬村果库项目</t>
  </si>
  <si>
    <t>太和寺村田园农庄改造提升项目</t>
  </si>
  <si>
    <t>改造老村房屋10院，砖木结构，蓝砖绿瓦，门前透视墙。</t>
  </si>
  <si>
    <t>周陵村综合市场建设项目</t>
  </si>
  <si>
    <t>太和寺村农资产品销售基地建设项目</t>
  </si>
  <si>
    <t>新修库房200㎡，购买柜台2个、货架2架，磅秤1个，购买农资产品。</t>
  </si>
  <si>
    <t xml:space="preserve">阿庄镇 </t>
  </si>
  <si>
    <t xml:space="preserve">陈炉镇 </t>
  </si>
  <si>
    <t xml:space="preserve">广阳镇 </t>
  </si>
  <si>
    <t>城关街道办事处</t>
  </si>
  <si>
    <t>王石凹街道办事处</t>
  </si>
  <si>
    <t xml:space="preserve">金锁关镇 </t>
  </si>
  <si>
    <t>区水
务局</t>
  </si>
  <si>
    <t xml:space="preserve">1、水源工程：
新打320m深机井1眼，井内安装200QJ10-450/29型潜水泵1台（套），修建建筑面积10.5m2管理房1座，配备全自动次氯酸钠发生器1台，铺设上水管道280m，采用DN50（壁厚3mm）热轧无缝钢管。2、输配水工程（1）输水管道：铺设输水管道1051m，采用1.6MPa-PE100-De63管，修建闸阀井2座。（2）金华山补水管道：铺设管道714m，采用1.6MPa-PE100-De63管，修建闸阀井2座。（3）前河配水管道：铺设管道810m，采用1.6MPa-PE100-De50管，修建闸阀井2座，修建减压阀井1座。（4）肖家塔配水管道：更换原有1.6MPa-PE100-De50管150m，修建闸阀井1座。3、在租子沟原有蓄水池安装QDX1.5-15-0.37型潜水电泵1台（套），安装储水罐15个。4、入户工程前河组：本次修建集中式水表井7座，安装DN20插卡式湿式预付费水表35个，安装预制防冻保护桩35个，IC卡充值系统1套，台式电脑1台，入户管道采用1.6MPa-PE100-De20管，平均每户35m，共计1225m。
</t>
  </si>
  <si>
    <t>红土镇集中供水改造工程</t>
  </si>
  <si>
    <t>新打机井1眼、蓄水池、管网、入户IC卡水表。</t>
  </si>
  <si>
    <t>红土镇孙家贬社区供水工程</t>
  </si>
  <si>
    <t>管网、入户防冻IC卡水表。</t>
  </si>
  <si>
    <t>肖家堡社区供水工程</t>
  </si>
  <si>
    <t>水源管网、入户防冻及IC卡水表。</t>
  </si>
  <si>
    <t>管网、入户防冻及IC卡水表。</t>
  </si>
  <si>
    <t>广阳镇广阳村6、7、8、10组供水工程</t>
  </si>
  <si>
    <t>金锁关镇崔家沟社区供水工程</t>
  </si>
  <si>
    <t>何家坊一、二、三组供水工程</t>
  </si>
  <si>
    <t>改造</t>
  </si>
  <si>
    <t>金锁关镇烈桥村前烈桥组水源工程</t>
  </si>
  <si>
    <t>水源、管网</t>
  </si>
  <si>
    <t>印台办前齐社区供水工程</t>
  </si>
  <si>
    <t>前齐村</t>
  </si>
  <si>
    <t>陈炉镇雷家坡社区供水工程</t>
  </si>
  <si>
    <t>管网、入户IC卡水表。</t>
  </si>
  <si>
    <t>阿庄镇西沟岭村供水改造工程</t>
  </si>
  <si>
    <t>陈炉镇育寨村东、西罗山、林场组供水工程</t>
  </si>
  <si>
    <t>陈炉镇马科村水源工程</t>
  </si>
  <si>
    <t>陈炉镇上店村水源工程</t>
  </si>
  <si>
    <t>管网、附属设施。</t>
  </si>
  <si>
    <t>王石凹镇</t>
  </si>
  <si>
    <t>王石凹办苟村一、二组水源工程</t>
  </si>
  <si>
    <t>王石凹办炭庄塔村周家沟组水源工程</t>
  </si>
  <si>
    <t>王石凹办陈家河村水源工程</t>
  </si>
  <si>
    <t>蓄水池、管网及IC卡水表。</t>
  </si>
  <si>
    <t>金锁关镇纸坊村三组水源工程</t>
  </si>
  <si>
    <t>刘家沟管网改造工程</t>
  </si>
  <si>
    <t>管网、阀门井及IC卡水表。</t>
  </si>
  <si>
    <t>陶贤村5组安里水源工程</t>
  </si>
  <si>
    <t>印台办寇村党家塔组水源工程</t>
  </si>
  <si>
    <t>印台区边远散户供水入户工程</t>
  </si>
  <si>
    <t>各乡镇</t>
  </si>
  <si>
    <t>各村</t>
  </si>
  <si>
    <t>阿庄村基础设施建设完善项目</t>
  </si>
  <si>
    <t>改善贫困人口32户112人的居住环境问题，解决排水和群众出行问题</t>
  </si>
  <si>
    <t>小庄村基础设施建设项目</t>
  </si>
  <si>
    <t xml:space="preserve">修建挡墙200米，挡墙及花坛350平方米，村庄环境整治1100平方米，硬化场地1600平方米，新建粪污处理设施等。
</t>
  </si>
  <si>
    <t>塬圪塔村基础设施建设项目</t>
  </si>
  <si>
    <t>马科村基础设施建设项目　</t>
  </si>
  <si>
    <t>那坡村基础设施建设项目</t>
  </si>
  <si>
    <t xml:space="preserve">金锁关村基础设施建设项目 </t>
  </si>
  <si>
    <t>高崖底组硬化场地600㎡,新建围墙150平方米,周边墙体饰新1000㎡,加固桥体护栏。</t>
  </si>
  <si>
    <t xml:space="preserve">柳树台村基础设施建设项目 </t>
  </si>
  <si>
    <t>柳树台组护坡350m³，门前绿化600平方米。苍窑组门前环境整治600平方米。苍窑组至柳树台新村沿线农户房屋路边建设挡墙700平方米。</t>
  </si>
  <si>
    <t>广阳村基础设施建设项目</t>
  </si>
  <si>
    <t>粮站至一组环境整治620㎡，栽植花卉苗木300棵，墙体饰新300平方米；垃圾屋2个，新建住户厕所100个，小型户用垃圾桶110个，7个组垃圾桶400个，村名标识1个。</t>
  </si>
  <si>
    <t>三合村基础设施建设项目</t>
  </si>
  <si>
    <t>五个自然村道路沿线整治5000m，栽植樱花1200棵；新建围墙420㎡；硬化场地2000㎡；十四个自然村垃圾桶80个，垃圾屋10个，村名标识1个。</t>
  </si>
  <si>
    <t>1、孙家贬村一组65户立面改造，住户门前、屋后及周边环境整治2000平方米；2、广场前坡面修建护坡；3、建设景观式园林绿化区、观光步道、休闲廊亭、近水景观以及简易休闲游乐附属设施；4、对周边环境进行整治，主要是加油站外围墙饰新，简易桥的加固修缮，秀明公路外侧沿线坡面的整治</t>
  </si>
  <si>
    <t>惠家沟村基础设施建设项目</t>
  </si>
  <si>
    <t>惠家沟一组护坡600立方米，惠家沟一、二组立面改造42户，一组、二组住户门前整治1500平方米。</t>
  </si>
  <si>
    <t>坡石村基础设施建设项目</t>
  </si>
  <si>
    <t>坡石一组改造；后院围墙1500平方米；石桌子7套、廊庭7个，立面改造21户，垃圾屋两座，村名标识1个。栽植月季90亩，菊花50亩，牡丹30亩，微地型150平方米，内设步道500米，观景台2个，廊亭150米，观光水车1处，景观小品3处。</t>
  </si>
  <si>
    <t>北神沟村基础设施建设项目</t>
  </si>
  <si>
    <t>建设挡墙800㎡；环境整治700平方米，新建粪污处理设施5个，垃圾台5个，护坡300立方米，瓦挡花墙150米，</t>
  </si>
  <si>
    <t>苟村基础设施建设项目</t>
  </si>
  <si>
    <t>苟村一二三组村民门口建花坛1200平方米，一二组房前屋后绿植樱花50颗，新建凉亭一个、墙体饰新800平方米，一二组砌护坡300立方米，购置垃圾桶80个，建挡墙300米。陈家河组建花园花坛400平方米、绿植70颗、挡墙500米、凉亭一个，修建护坡300立方米、购置垃圾桶30个。</t>
  </si>
  <si>
    <t>王石凹村基础设施建设项目</t>
  </si>
  <si>
    <t>烈桥配套设施项目</t>
  </si>
  <si>
    <t>烈桥、崔家沟小马厂</t>
  </si>
  <si>
    <t>贫困村苹果产业肥水一体化项目</t>
  </si>
  <si>
    <t>在全区涉果贫困村实施肥水一体化建设2500亩。</t>
  </si>
  <si>
    <t>广阳镇、红土镇、阿庄镇、印台办</t>
  </si>
  <si>
    <t>果业局</t>
  </si>
  <si>
    <t>阿庄北塬营养钵大苗示范园建设</t>
  </si>
  <si>
    <t>在阿庄北塬建设营养钵大苗示范园100亩。</t>
  </si>
  <si>
    <t>高标准新建园建设项目</t>
  </si>
  <si>
    <t>在阿庄北塬建设高标准新建园600亩</t>
  </si>
  <si>
    <t>简易水肥一体化建设项目</t>
  </si>
  <si>
    <t>广阳镇、阿庄镇、红土镇、金锁关镇、印台街道</t>
  </si>
  <si>
    <t>每亩地最低产量6000斤，每斤苹果2元，没目的收益1.2万元，共计6000万元。</t>
  </si>
  <si>
    <t>苹果老园改造项目</t>
  </si>
  <si>
    <t>实施果园改造20000亩</t>
  </si>
  <si>
    <t>广阳镇、红土镇、印台街道办、阿庄镇、金锁关镇</t>
  </si>
  <si>
    <t>延长结果年限，提升果品质量，增加经济收入，每亩增收500元，共计1000万元。二、项目名称：苹果老园改造项目</t>
  </si>
  <si>
    <t>果园土壤改良</t>
  </si>
  <si>
    <t>实施果园土壤改良15000亩</t>
  </si>
  <si>
    <t>种植豆科作物，增施有机肥，提高土壤有机质含量，果树亩增产500斤以上，每亩增加经济收入1000元以上，用增加经济收入5000万元。</t>
  </si>
  <si>
    <t>果园简易水肥一体化建设项目</t>
  </si>
  <si>
    <t>通过项目的实施，果园每亩果园可节水25．6％，节肥33．2％，平均增产8．5％，节省劳力2～3个，大大提高了果园保墒能力，增加了果农收入为果业脱贫奠定了基础。</t>
  </si>
  <si>
    <t>果品分选线建设项目</t>
  </si>
  <si>
    <t>培育村集体经济组织，带动80户贫困户发展苹果产业，增收致富。</t>
  </si>
  <si>
    <t>在阿庄北塬建设果园防护栏7500米</t>
  </si>
  <si>
    <t>在广阳西固村建设果品交易市场1000平米，购置货框1000个，叉车2台，周转筐3万个，装车台一座。</t>
  </si>
  <si>
    <t>通过在广阳镇西固村建设1000㎡果品交易市场，购置相关产业设备，完善苹果交易市场基础设施建设，解决客商、果农交易不便问题，延伸苹果产业链，提高果农收益，进一步加快全区贫困村苹果产业发展，帮助贫困村果农和贫困户脱贫致富。</t>
  </si>
  <si>
    <t>果库建设</t>
  </si>
  <si>
    <t>建设冷藏库1500吨</t>
  </si>
  <si>
    <t>加大果品储藏量</t>
  </si>
  <si>
    <t>水泥硬化道路长2km、宽3.5m、厚18cm</t>
  </si>
  <si>
    <t>方便群众出行</t>
  </si>
  <si>
    <t>水泥硬化道路长2.5km、宽3.5m、厚18cm</t>
  </si>
  <si>
    <t>水泥硬化道路长1.6km、宽3.5m、厚18cm</t>
  </si>
  <si>
    <t>水泥硬化道路长1.1km、宽3.5m、厚18cm</t>
  </si>
  <si>
    <t>水泥硬化道路长1.5km、宽3.5m、厚18cm</t>
  </si>
  <si>
    <t>水泥硬化道路长0.6km、宽3.5m、厚18cm</t>
  </si>
  <si>
    <t>水泥硬化道路长3.5km、宽3.5m、厚18cm</t>
  </si>
  <si>
    <t>水泥硬化道路长1km、宽3.5m、厚18cm</t>
  </si>
  <si>
    <t>水泥硬化道路长3.1km、宽3.5m、厚18cm</t>
  </si>
  <si>
    <t>水泥硬化道路长2.3km、宽3.5m、厚18cm</t>
  </si>
  <si>
    <t>水泥硬化道路长0.8km、宽3.5m、厚18cm</t>
  </si>
  <si>
    <t>水泥硬化道路长0.9km、宽3.5m、厚18cm</t>
  </si>
  <si>
    <t>水泥硬化道路长1.4km、宽3.5m、厚18cm</t>
  </si>
  <si>
    <t>水泥硬化道路长0.3km、宽3.5m、厚18cm</t>
  </si>
  <si>
    <t>水泥硬化道路长0.5km、宽3.5m、厚18cm</t>
  </si>
  <si>
    <t>自助发展脱贫</t>
  </si>
  <si>
    <t>水泥硬化道路长2.2km、宽3.5m、厚18cm</t>
  </si>
  <si>
    <t>水泥硬化道路长15km、宽3.5m、厚18cm</t>
  </si>
  <si>
    <t>水泥硬化道路长2.8km、宽3.5m、厚18cm</t>
  </si>
  <si>
    <t>水泥硬化道路长0.7km、宽3.5m、厚18cm</t>
  </si>
  <si>
    <t>水泥硬化道路长0.2km、宽3.5m、厚18cm</t>
  </si>
  <si>
    <t>水泥硬化道路长4km、宽3.5m、厚18cm</t>
  </si>
  <si>
    <t>水泥硬化道路长1.7km、宽3.5m、厚18cm</t>
  </si>
  <si>
    <t>水泥硬化道路长1.2km、宽3.5m、厚18cm</t>
  </si>
  <si>
    <t>水泥硬化道路长1.9km、宽3.5m、厚18cm</t>
  </si>
  <si>
    <t>方便3群众出行</t>
  </si>
  <si>
    <t>水泥硬化道路长2.4km、宽3.5m、厚18cm</t>
  </si>
  <si>
    <t>水泥硬化道路长3.2km、宽3.5m、厚18cm</t>
  </si>
  <si>
    <t>建设     性质</t>
    <phoneticPr fontId="3" type="noConversion"/>
  </si>
  <si>
    <t>受益         贫困户</t>
    <phoneticPr fontId="3" type="noConversion"/>
  </si>
  <si>
    <t>扶贫专项资金</t>
    <phoneticPr fontId="9" type="noConversion"/>
  </si>
  <si>
    <t>在建</t>
    <phoneticPr fontId="3" type="noConversion"/>
  </si>
  <si>
    <t>千校行动</t>
    <phoneticPr fontId="9" type="noConversion"/>
  </si>
  <si>
    <t>贫困村农民实用技术培训18场次，培训农民2000人次</t>
    <phoneticPr fontId="3" type="noConversion"/>
  </si>
  <si>
    <t>一、能力建设（2个）</t>
    <phoneticPr fontId="9" type="noConversion"/>
  </si>
  <si>
    <t>贫困村人居环境治理</t>
    <phoneticPr fontId="9" type="noConversion"/>
  </si>
  <si>
    <t>完善贫困村小型基础设施</t>
    <phoneticPr fontId="9" type="noConversion"/>
  </si>
  <si>
    <t>阿庄镇阿庄村四组巷道硬化工程</t>
  </si>
  <si>
    <t>阿庄镇小庄村三组巷道硬化工程</t>
  </si>
  <si>
    <t>阿庄镇汉寨村巷道硬化工程</t>
  </si>
  <si>
    <t>阿庄镇塬圪塔村巷道硬化及排水渠工程</t>
  </si>
  <si>
    <t>红土镇周陵村六组巷道硬化及排水渠工程</t>
  </si>
  <si>
    <t>红土镇邵家沟村一组、二组、四组巷道硬化工程</t>
  </si>
  <si>
    <t>陈炉镇潘家河村巷道硬化及排水渠工程</t>
  </si>
  <si>
    <t>陈炉镇育寨村巷道硬化及排水渠工程</t>
  </si>
  <si>
    <t>陈炉镇立地破村巷道硬化及排水渠工程</t>
  </si>
  <si>
    <t>金锁关镇袁家山村巷道硬化工程</t>
  </si>
  <si>
    <t>金锁关镇徐家沟村巷道硬化工程</t>
  </si>
  <si>
    <t>金锁关镇烈桥村巷道硬化工程</t>
  </si>
  <si>
    <t>印台办前齐村排水渠工程</t>
  </si>
  <si>
    <t>印台办崖尧村排水渠工程</t>
  </si>
  <si>
    <t>广阳镇水利村巷道硬化工程</t>
  </si>
  <si>
    <t>广阳镇广阳村五组道路护坡工程</t>
  </si>
  <si>
    <t>广阳镇刘家沟村巷道硬化工程</t>
  </si>
  <si>
    <t>广阳镇三合村巷道硬化工程</t>
  </si>
  <si>
    <t>王石凹办王石凹村巷道硬化工程</t>
  </si>
  <si>
    <t>立地破村</t>
  </si>
  <si>
    <t>水泥硬化巷道900米，宽3.5米，厚0.18米；混凝土排水渠1000米</t>
  </si>
  <si>
    <t>水泥硬化巷道500米，宽3.5米，厚0.18米；u型渠1000米</t>
  </si>
  <si>
    <t>水泥硬化巷道600米，宽3.5米，厚0.18米，混凝土排水渠1200，回填土方1000立方米</t>
  </si>
  <si>
    <t>南塬组水泥硬化巷道120米，宽3.5米，厚0.18米，混凝土排水渠270米，护坡1980立方米</t>
  </si>
  <si>
    <t>枣园组水泥硬化巷道170米，宽3.5米，厚0.18米，新修排水渠200米</t>
  </si>
  <si>
    <t>水泥硬化巷道900米，宽3.5米，厚0.18米，新修水渠900米</t>
  </si>
  <si>
    <t>水泥硬化巷道2000米，宽3.5米，厚0.15米，新修水渠2100米</t>
  </si>
  <si>
    <t>水泥硬化巷道3000米，宽3.5米，厚0.15米，排水渠2000米</t>
  </si>
  <si>
    <t>水泥硬化巷道2000米，宽3.5米，厚0.15米，排水渠800米</t>
  </si>
  <si>
    <t>水泥硬化巷道900米，宽3.5米，厚0.15米，排水渠900米</t>
  </si>
  <si>
    <t>水泥硬化巷道1900米，宽3.5米，厚0.15米，排水渠100米</t>
  </si>
  <si>
    <t>水泥硬化巷道2000米，宽3.5米，厚0.15米，排水渠2000米</t>
  </si>
  <si>
    <t>新建排水渠3000米</t>
  </si>
  <si>
    <t>新建排水渠2000米</t>
  </si>
  <si>
    <t>水泥硬化巷道1300米，宽3.5米，厚0.15米；混凝土排水渠1300米</t>
  </si>
  <si>
    <t>水泥硬化巷道170米，宽3.5米，厚0.15米；浆砌石护坡666立方米，排水渠230米，盖板75块</t>
  </si>
  <si>
    <t>水泥硬化巷道1000米，宽3.5米，厚0.15米，混凝土排水渠700米</t>
  </si>
  <si>
    <t>水泥硬化巷道1060米，宽3.5米厚0.15米，混凝土排水渠1060米</t>
  </si>
  <si>
    <t>水泥硬化巷道500米，宽3米，厚0.15米</t>
  </si>
  <si>
    <t>陈炉镇育寨村三组至四组通组路</t>
  </si>
  <si>
    <t>陈炉镇穆家庄村二级加压供水工程</t>
  </si>
  <si>
    <t>水源、蓄水池1座、铺设管网5.2km、入户防冻及IC卡水表235户。</t>
  </si>
  <si>
    <t>印台区农村管网完善工程</t>
  </si>
  <si>
    <t>城关办河东村水源加压工程</t>
  </si>
  <si>
    <t>红土镇东王村西王组、王石凹办傲背村南傲背组、印台办寇村、城关办城关村</t>
  </si>
  <si>
    <t>周陵园区</t>
  </si>
  <si>
    <t>周陵管委会</t>
  </si>
  <si>
    <t>带动3957户贫困户增收致富，户均增收1000-1500元。</t>
  </si>
  <si>
    <t>带动全镇7个村397户贫困户增收致富，户均增收300-500元。</t>
  </si>
  <si>
    <t>新建牛舍800平米，配套建设围墙、厂区道路、蓄水池、水电等设施设备，引进良种肉牛100头及饲料等。</t>
  </si>
  <si>
    <t>王石凹办碳庄
塔村巷道硬化工程</t>
  </si>
  <si>
    <t>水泥硬化巷道600米，宽3米，厚0.15米</t>
  </si>
  <si>
    <t>方便25户群众其中10户贫困户生产生活</t>
  </si>
  <si>
    <t>陈炉镇双碑村巷道硬化及排水工程</t>
  </si>
  <si>
    <t>水泥硬化安置点巷道2500米，宽4.5米，厚0.18米，排水渠2500米</t>
  </si>
  <si>
    <t>方便450户群众其中55户贫困户生产生活</t>
  </si>
  <si>
    <t>水源、铺设管网4.2km。</t>
  </si>
  <si>
    <t>水源、铺设管网3.4km、入户52户。</t>
  </si>
  <si>
    <t>水源、铺设管网3.7km、入户防冻及IC卡水表144户。</t>
  </si>
  <si>
    <t>陈炉镇那坡村供水管网改造工程</t>
  </si>
  <si>
    <t>户外集中水表40座、铺设管网2.8km、入户防冻及IC卡水表207户</t>
  </si>
  <si>
    <t>解决45户169人的饮水困难</t>
  </si>
  <si>
    <t>陈炉镇双碑村供水管网改造工程</t>
  </si>
  <si>
    <t>户外集中水表105座、铺设管网4.2km、入户防冻及IC卡水表534户。</t>
  </si>
  <si>
    <t>解决231户779人的饮水困难</t>
  </si>
  <si>
    <t>陈炉镇永兴村供水管网改造工程</t>
  </si>
  <si>
    <t>户外集中水表45座、铺设管网3.5km、入户防冻及IC卡水表217户。</t>
  </si>
  <si>
    <t>解决142户542人的饮水困难</t>
  </si>
  <si>
    <t>户外集中水表42座、铺设管网8.3km、入户防冻及IC卡水表330户。</t>
  </si>
  <si>
    <t>北沟村三组、新兴组</t>
  </si>
  <si>
    <t>解决181户722人的饮水困难</t>
  </si>
  <si>
    <t>水源、铺设管网3.7km、入户防冻及IC卡水表52户。</t>
  </si>
  <si>
    <t>解决52户171人的饮水困难</t>
  </si>
  <si>
    <t>水源、蓄水池1座、铺设管网3.2km、入户防冻及IC卡水表34户。</t>
  </si>
  <si>
    <t>解决144户470人的饮水困难</t>
  </si>
  <si>
    <t>铺设各类管道4080m，新建闸阀井3座，入户工程共计71户，集中式水表井10座。</t>
  </si>
  <si>
    <t>新打机井1眼，铺设管道9km.</t>
  </si>
  <si>
    <t>解决83户280人的饮水困难</t>
  </si>
  <si>
    <t>新建泉室1座，新建蓄水池3座，次氯酸钠消毒设备1台，铺设各类管道12.87km，闸阀井14座，入户工程289户，集中水表井44座，安装防冻防潮IC卡水表1179块。</t>
  </si>
  <si>
    <t>水源、铺设管网2.6km、入户防冻及IC卡水表83户。</t>
  </si>
  <si>
    <t>解决235户960人的饮水困难</t>
  </si>
  <si>
    <t>水源1处、铺设管网7.5km、防冻及IC卡表231户。</t>
  </si>
  <si>
    <t>解决330户1000人的饮水困难</t>
  </si>
  <si>
    <t>新建水源1处、铺设管网3.5km。</t>
  </si>
  <si>
    <t>解决28户85人的饮水困难</t>
  </si>
  <si>
    <t>水源、铺设管网3.3km、入户142户。</t>
  </si>
  <si>
    <t>解决600户2100人的饮水困难</t>
  </si>
  <si>
    <t>管网230km、入户防冻600户、IC卡水表600块。</t>
  </si>
  <si>
    <t>新建管理房1座，安装无塔上水器1台，铺设各类管道11.36km，新建闸阀井7座，入户261户，集中水表井45座。</t>
  </si>
  <si>
    <t>解决54户193人的饮水困难</t>
  </si>
  <si>
    <t>加压泵房3座、加压泵3台、电缆100m。</t>
  </si>
  <si>
    <t>解决234户668人的饮水困难</t>
  </si>
  <si>
    <t>巷道绿化1.5公里，种柳树，垃圾桶30个，垃圾屋2个，垃圾车1辆。</t>
  </si>
  <si>
    <t>西沟岭村基础设施建设项目</t>
  </si>
  <si>
    <t>巷道铺设整治1000平方米，新建花坛400平方米，围墙建设120米，新建2个垃圾屋，，垃圾桶50个。</t>
  </si>
  <si>
    <t>改善贫困村群众人居环境，受益贫困人口48户157人</t>
  </si>
  <si>
    <t>穆家庄村基础设施建设项目</t>
  </si>
  <si>
    <t>栽植油松200棵、红叶栗200棵，一组围墙500米，护坡  400m³，新建粪污处理设施。</t>
  </si>
  <si>
    <t>改善贫困村群众人居环境，受益贫困人口32户99人</t>
  </si>
  <si>
    <t>雷家坡村基础设施建设项目　</t>
  </si>
  <si>
    <t>祁家沟组挡土墙100m，护坡200m³，村庄环境整治600平方米，四六组垃圾屋3座，村名标识1个。</t>
  </si>
  <si>
    <t>改善贫困村群众人居环境，受益贫困人口22户50人</t>
  </si>
  <si>
    <t>北沟村基础设施建设项目</t>
  </si>
  <si>
    <t>一组围墙200平方米，二组挡土墙100m（村中）。硬化场地600㎡，垃圾屋3个，</t>
  </si>
  <si>
    <t>改善贫困村群众人居环境，受益贫困人口18户57人</t>
  </si>
  <si>
    <t>城关村基础设施建设项目</t>
  </si>
  <si>
    <t>一组新建围墙925㎡；环境整治700㎡；四组60米透视墙；村名标识1个，木制花坛120个。</t>
  </si>
  <si>
    <t>城关办</t>
  </si>
  <si>
    <t>城关村</t>
  </si>
  <si>
    <t>改善贫困村群众人
居环境，受益贫困
人口 45户89人_x000D_</t>
  </si>
  <si>
    <t>新建围墙墙120㎡，挡墙320m，高0.7米；护坡330m³；新修水渠300米，垃圾屋2个，垃圾桶80个。</t>
  </si>
  <si>
    <t>四联村基础设施建设项目</t>
  </si>
  <si>
    <t>改善贫困村群众人居环境，受益贫困人口27户95人</t>
  </si>
  <si>
    <t>甘草塬村基础设施建设项目</t>
  </si>
  <si>
    <t>一组门前环境整治800㎡，三组整治500㎡，围挡墙500㎡。栽植樱花100棵，红叶李100棵，购置垃圾桶100个，对宋金历史文化进行挖掘并展示。</t>
  </si>
  <si>
    <t>改善贫困村群众人居环境，受益贫困人口32户104人</t>
  </si>
  <si>
    <t>印台村基础设施建设项目</t>
  </si>
  <si>
    <t>绿植园800平方，二组村口两侧整治700平方；冯生民观光园整修1000平方米，三组中心村巷道墙体饰新350米；垃圾桶30个，村名标识1个。</t>
  </si>
  <si>
    <t>改善贫困村群众人居环境，受益贫困人口39户111人_x000D_</t>
  </si>
  <si>
    <t>前塬村基础设施建设项目</t>
  </si>
  <si>
    <t>栽植红枫1000株，硬化场地1000平方米，村委会主干道路墙体饰新500平方米。</t>
  </si>
  <si>
    <t>改善贫困村群众人居环境，受益贫困人口43户135人_x000D_</t>
  </si>
  <si>
    <t>济阳村基础设施建设项目</t>
  </si>
  <si>
    <t>济阳夕照（古树）保护；长廊600平方米，修建护坡400立方米，垃圾屋2个、垃圾桶20个，村名标识1个</t>
  </si>
  <si>
    <t>改善贫困村群众人居环境，受益贫困人口56户148人_x000D_</t>
  </si>
  <si>
    <t>广阳镇广阳村武伍村一组至二组通组路</t>
  </si>
  <si>
    <t>印台街道铜罕沿线贫困村中药材种植项目</t>
  </si>
  <si>
    <t>广阳镇铜罕沿线贫困村中药材种植项目</t>
  </si>
  <si>
    <t>王石凹街道铜罕沿线贫困村中药材种植项目</t>
  </si>
  <si>
    <t>广阳镇刘家沟村、广阳村、四兴村、水利村</t>
  </si>
  <si>
    <t>王石凹街道苟村、王石凹村、炭庄塔村。</t>
  </si>
  <si>
    <t>印台  街道</t>
  </si>
  <si>
    <t>王石凹 街道</t>
  </si>
  <si>
    <t>种植中药材500亩。</t>
  </si>
  <si>
    <t>种植中药材1200亩。</t>
  </si>
  <si>
    <t>种植中药材1000亩。</t>
  </si>
  <si>
    <t>带动崖尧村94户贫困户增收致富，户均增收300-500元。</t>
  </si>
  <si>
    <t>带动刘家沟村、广阳村、四兴村、水利村共计302户贫困户增收致富，户均增收300-500元。</t>
  </si>
  <si>
    <t>带动苟村、王石凹村、炭庄塔村共计267户贫困户增收致富，户均增收300-500元。</t>
  </si>
  <si>
    <t>陈炉镇铜罕沿线贫困村中药材种植项目</t>
  </si>
  <si>
    <t>陈炉镇马科村、立地坡村、马河村、潘河村。</t>
  </si>
  <si>
    <t>带动马科村、立地坡村、马河村、潘河村共计138户贫困户增收致富，户均增收300-500元。</t>
  </si>
  <si>
    <t>红土镇铜罕沿线贫困村中药材种植项目</t>
  </si>
  <si>
    <t>红土镇金华山村、惠家沟、东王村、邵沟村。</t>
  </si>
  <si>
    <t>种植中药材600亩。</t>
  </si>
  <si>
    <t>带动红土镇金华山村、惠家沟、东王村、邵沟村共计230户贫困户增收致富。户均增收200-500元。</t>
  </si>
  <si>
    <t>铜旱沿线贫困村中药材种植项目（周陵示范区）</t>
  </si>
  <si>
    <t>种植中药材示范区500亩。</t>
  </si>
  <si>
    <t>周陵村、刘村</t>
  </si>
  <si>
    <t>带动周陵村、刘村117户贫困户增收致富，户均增收300-500元。</t>
  </si>
  <si>
    <t xml:space="preserve">
区水
务局</t>
  </si>
  <si>
    <t>解决59户240人的饮水困难</t>
  </si>
  <si>
    <t>解决56户270人的饮水困难</t>
  </si>
  <si>
    <t>解决72户252人的饮水困难</t>
  </si>
  <si>
    <t>解决80户308人的饮水困难</t>
  </si>
  <si>
    <t>印台区2018年度统筹整合财政涉农资金第一批安全饮水缺口资金项目</t>
  </si>
  <si>
    <t>建安费57.74万元，建设管理费9.1万元，监理费18.01万元，勘察设计费25.63万元，招标代理费6.51万元。</t>
  </si>
  <si>
    <t>解决207户738人的饮水困难</t>
  </si>
  <si>
    <t>解决236户967人的饮水困难</t>
  </si>
  <si>
    <t>金锁关镇纸坊村一组（走马梁组）供水工程</t>
  </si>
  <si>
    <t>解决534户1718人的饮水困难</t>
  </si>
  <si>
    <t>解决217户754人的饮水困难</t>
  </si>
  <si>
    <t>陈炉镇北沟村三组入户工程及新兴组供水管网改造工程</t>
  </si>
  <si>
    <t>解决34户134人的饮水困难</t>
  </si>
  <si>
    <t>解决283户1122人的饮水困难</t>
  </si>
  <si>
    <t>柳树台村贺家沟组杏岭水源工程</t>
  </si>
  <si>
    <t>解决261户993人的饮水困难</t>
  </si>
  <si>
    <t>解决387户1132人的饮水困难</t>
  </si>
  <si>
    <t>红土东王村供水改造工程</t>
  </si>
  <si>
    <t>解决221户840人的饮水困难</t>
  </si>
  <si>
    <t>解决247户789人的饮水困难</t>
  </si>
  <si>
    <t>解决667户2328人的饮水困难</t>
  </si>
  <si>
    <t>解决839户2867人的饮水困难</t>
  </si>
  <si>
    <t>解决332户1124人的饮水困难</t>
  </si>
  <si>
    <t>解决476户1584人的饮水困难</t>
  </si>
  <si>
    <t>解决392户1166人的饮水困难</t>
  </si>
  <si>
    <t>解决45户145人的饮水困难</t>
  </si>
  <si>
    <t>解决152户548人的饮水困难</t>
  </si>
  <si>
    <t>解决194户680人的饮水困难</t>
  </si>
  <si>
    <t>解决227户851人的饮水困难</t>
  </si>
  <si>
    <t>解决304户1006人的饮水困难</t>
  </si>
  <si>
    <t>实施果园简易水肥一体化建设1500亩，每亩2000元。其中：广阳镇西固村300亩、任家塬村200亩、郗贾村500亩、四兴村300亩、胜利村200亩。</t>
  </si>
  <si>
    <t>广阳镇、阿庄镇、</t>
  </si>
  <si>
    <t>广阳镇西固村、任家塬村、郗贾村、四兴村、胜利村</t>
  </si>
  <si>
    <t>印台区2019年干杂果经济林建设扶贫项目</t>
  </si>
  <si>
    <t>在全区7个镇办36个村共栽植干杂果3000亩，改造4000亩。其中金锁关镇烈桥村、纸坊村、何家坊村、金锁关村新栽250亩，改造500亩。广阳镇广阳村，刘家沟村，水利村，胜利村，陶贤村，上马村，任家塬，西固村，三合村，四联村，郗贾村，新栽1000亩，改造700亩。阿庄镇阿庄村，小庄村，湫洼村，汉寨村，西沟岭村，塬圪塔村，下庄村。新建750亩，改造700亩。红土镇庞家河村、甘草塬村、太和寺村、周陵村、北神沟村，新建250亩，改造600亩。王石凹街道苟村、王石凹村、傲背村，新栽250亩，改造500亩。印台街道柳湾村、寇村、崖尧村，新栽250亩，改造500亩。陈炉镇马科村、育寨村，新栽250亩，改造500亩。</t>
  </si>
  <si>
    <t>全区共计7个镇办36个村。</t>
  </si>
  <si>
    <t>林业局</t>
  </si>
  <si>
    <t>带动445户贫困户发展干杂果产业，掌握技能，增收致富。</t>
  </si>
  <si>
    <t>印台区2019年干杂果经济林技能培训扶贫项目</t>
  </si>
  <si>
    <t>在全区7个镇办36个村培训林农1000人。其中金锁关镇烈桥村、纸坊村、何家坊村、金锁关村培训林农150人。广阳镇广阳村，刘家沟村，水利村，胜利村，陶贤村，上马村，任家塬，西固村，三合村，四联村，郗贾村，培训林农150人。阿庄镇阿庄村，小庄村，湫洼村，汉寨村，西沟岭村，塬圪塔村，下庄村。培训林农200人。红土镇庞家河村、甘草塬村、太和寺村、周陵村、北神沟村，培训林农150人。王石凹街道苟村、王石凹村、傲背村，培训林农100人。印台街道柳湾村、寇村、崖尧村，培训林农100人。陈炉镇马科村、育寨村，培训林农150人。</t>
  </si>
  <si>
    <t>带动170户贫困户掌握技能，增收致富。</t>
  </si>
  <si>
    <t>带动59户贫困户增收致富，户均增收300-500元。</t>
  </si>
  <si>
    <t>陈炉镇中药材基地扩建项目</t>
  </si>
  <si>
    <t>栽植连翘200亩，包括购置种苗、栽植、施肥等人工管理。硬化道路1公里。</t>
  </si>
  <si>
    <t>带动新兴村、永兴村75户贫困户增收致富，户均增收300-500元。</t>
  </si>
  <si>
    <t>项目的建设将切实解决了全区涉果贫困村旱地果园肥水不足问题，进一步加快全区贫困村苹果产业发展，帮助贫困村果农和贫困户脱贫致富</t>
  </si>
  <si>
    <t>本项目建成后，成果解决了苹果生产中存在的新建园成活率低、幼树结果晚等技术难题，实现了苹果生产的早果丰产。</t>
  </si>
  <si>
    <t>项目建设将大力开展印台区高标准矮化苹果示范园建设，积极推广先进适用高产量的苹果种植技术，逐步提高铜川市印台区果业生产标准化水平和科技含量</t>
  </si>
  <si>
    <t>金锁关镇、印台街道</t>
  </si>
  <si>
    <t>带动1贫困户发展苹果产业，增收致富。</t>
  </si>
  <si>
    <t>高标准矮化示范园建设项目</t>
  </si>
  <si>
    <t>栽植高标准矮化示范园3000亩，每亩3000元。阿庄镇：阿庄村96.5亩，汉寨村15亩，下庄村157.5亩，塬疙瘩村166亩，小庄村79亩；广阳镇：四兴村28.5亩、水利村56亩、西固村20.5亩、上马村56.8亩、郗贾村145.3、任家塬村19亩；红土镇：东王村28.8亩、甘草塬425.2亩、周陵村118亩、太和寺村25.9亩、肖家堡村89亩、冯家塬村151.5亩、北神沟村90亩；印台街道办：崖尧81亩、楼子村79亩、印台村18亩、济阳村39.5亩、刘村150亩、寇村9亩、前齐166.1亩；金锁关镇：徐家沟村231亩，袁家山77亩、纸坊村280.9亩。</t>
  </si>
  <si>
    <t>阿庄镇阿庄村、汉寨村、下庄村、塬疙瘩、小庄村。广阳镇四兴村、水利村、西固村、上马村、郗贾塬村、任家塬村。红土镇东王村、甘草塬村、周陵村、太和寺村、北神沟村、肖家堡村、冯家塬村。印台街道办崖尧村、前齐村、印台村、楼子村、济阳村、刘村、寇村。金锁关镇徐家沟村、袁家山村、纸坊村。</t>
  </si>
  <si>
    <t>塬圪塔村食用菌基地建设项目（二期）</t>
  </si>
  <si>
    <t>配套食用菌大棚基地建设库房、气调库、园区生产道路、菌料堆放库、晾晒场，蓄水池，水电工程，购置生产原料及其它设施设备。</t>
  </si>
  <si>
    <t>印台  街道、     红土镇</t>
  </si>
  <si>
    <t>塬圪塔村金银花栽植、繁育基地建设项目</t>
  </si>
  <si>
    <t>流转土地300亩，栽植金银花300亩，利用现有的2000平米智能温室繁育种苗100万株，配套购置设施设备等。</t>
  </si>
  <si>
    <t>塬圪
塔村</t>
  </si>
  <si>
    <t>金锁关镇食用菌基地建设项目</t>
  </si>
  <si>
    <t>新建食用菌大棚15座，配套建设库房、加工间、冷藏库、硬化厂区道路500米，安装锅楼、水电等设施设备，购置配送运输车1辆，及其他生产资料。</t>
  </si>
  <si>
    <t>带动何家坊村、崔家沟村、烈桥村186户贫困户增收致富，户均增收500-1000元。</t>
  </si>
  <si>
    <t>产业兴村强镇示范项目</t>
  </si>
  <si>
    <t xml:space="preserve">
1、新栽标准化双矮苹果示范园300亩，包括购置种苗、肥料等生产资料，每亩1.5万元，小计450万元。2、新栽苹果园1000亩，带动全镇贫困户，发展苹果产业，每亩3000元，小计300万元。3、培育壮大村集体经济组织。 扶持东王村免烧砖厂建设60万元；扶持邵家沟村肉牛养殖基地建设50万元；扶持太和寺村大棚蔬菜基地建设及其他工程建设170万元。扶持金华山村肉羊养殖基地20万元。共计300万元。4、对集体经济合作社和贫困户开展技能培训，小计50万元。        </t>
  </si>
  <si>
    <t>周陵村庞河村、甘草塬、北神沟、冯家塬、肖家堡村，周陵村。</t>
  </si>
  <si>
    <t>培育乡土经济，乡村产业，建成农业产业强镇，带动782户贫困户增收。</t>
  </si>
  <si>
    <t>印台区2020年干杂果经济林建设扶贫项目</t>
  </si>
  <si>
    <t>在全区7镇（办）35村新栽花椒3000亩，改造提升干杂果5000亩，培训林农1000人，购置嫁接刀、修枝剪、锯子各1000把</t>
  </si>
  <si>
    <t>带动1100户贫困户增收致富，每户年均收入300-1000元</t>
  </si>
  <si>
    <t>西固村、西沟岭、塬疙瘩、肖家堡、北神沟、崖尧</t>
  </si>
  <si>
    <t>徐家沟、袁家山、纸坊、下庄、崖尧、尧科、楼子、西村、前齐</t>
  </si>
  <si>
    <t>新建牛舍850平米，配套建设库房、加工间、青贮窖，围墙、蓄水池、水电等设施设备，硬化道路800米。引进良种肉牛70头及饲料等。。</t>
  </si>
  <si>
    <t>带动崖尧村、刘村152户贫困户增收致富，户均增收500-800元。</t>
  </si>
  <si>
    <t>新建牛舍850平米，配套建设库房、加工间、青贮窖，围墙、厂区道路、蓄水池、水电等设施设备，引进良种肉牛90头及饲料等。</t>
  </si>
  <si>
    <t>带动肖家堡村、冯家塬村190户贫困户增收致富，户均增收600-800元。</t>
  </si>
  <si>
    <t>新建牛舍850平米，配套建设库房、加工间、青贮窖，围墙、厂区道路、蓄水池、水电等设施设备,引进良种肉牛90头及饲料等。</t>
  </si>
  <si>
    <t>带动三合村、四兴村、水利村共计282户贫困户增收致富，户均增收300-600元。</t>
  </si>
  <si>
    <t>金锁关村肉牛养殖基地建设项目</t>
  </si>
  <si>
    <t>新建牛舍850平米，配套建设库房、加工间、青贮窖，围墙、厂区道路、蓄水池、水电等设施设备，硬化道路200米。引进良种肉牛80头及饲料等。</t>
  </si>
  <si>
    <t>带动金锁关村、背塔村、袁家山村195户贫困户增收致富，户均增收400-600元。</t>
  </si>
  <si>
    <t>红土镇北神沟村生猪养殖基地建设项目（三期）</t>
  </si>
  <si>
    <t>新建猪舍1000平方米，硬化道路300米，配套购置设施设备等。引进猪仔300头及饲料等生产物资。</t>
  </si>
  <si>
    <t>带动92户贫困户增收致富，户均增收300-500元。</t>
  </si>
  <si>
    <t>印台区生猪养殖基地建设项目</t>
  </si>
  <si>
    <t>建设标准化生猪养殖基地120亩，包括建设猪舍，库房、技术用房，锅炉房等，配套排污、防疫、水、电以及必要的养殖设施设备。建成存栏6万头的标准化生猪养殖基地。</t>
  </si>
  <si>
    <t>阿庄镇阿庄村肉牛养殖基地（四期）建设项目</t>
  </si>
  <si>
    <t>带动阿庄村、小庄村124户贫困户增收致富，户均增收800-1000元。</t>
  </si>
  <si>
    <t>王石凹街道炭庄塔村肉羊养殖基地建设项目</t>
  </si>
  <si>
    <t>占地35亩，建设羊舍2000平米，配套建设库房、饲草加工间、青贮窖，围墙、厂区道路、蓄水池、水电等设施设备，引进肉羊、母羊共计1000只及饲料等。</t>
  </si>
  <si>
    <t>带动炭庄塔村、苟村、傲背村165户贫困户增收致富，户均增收500-1000元。</t>
  </si>
  <si>
    <t>金锁关镇崔家沟村奶山羊养殖基地建设项目</t>
  </si>
  <si>
    <t>新建羊舍1500平米，配套建设库房、加工间、青贮窖，围墙、厂区道路、蓄水池、水电等设施设备，引进良种奶羊500只及饲料等。</t>
  </si>
  <si>
    <t>带动崔家沟村和袁家山 村162户贫困户增收致富，户均增收500-1000元。</t>
  </si>
  <si>
    <t>红土镇太和寺村养殖项目（二期）</t>
  </si>
  <si>
    <t>引进鱼苗20000尾、鸡苗5000只及饲料等生产资料</t>
  </si>
  <si>
    <t>下庄村砂石成产线建设项目</t>
  </si>
  <si>
    <t>带动51户贫困户利润分红，实现增收。</t>
  </si>
  <si>
    <t>红土镇新型社区集中安置点玩具加工基地建设项目</t>
  </si>
  <si>
    <t>新建厂房、库房共计 1500平方米；配套水电等基础设施及相关生产设施设备。</t>
  </si>
  <si>
    <t>红土镇新型社区集中安置点</t>
  </si>
  <si>
    <t>采取社区入股公司的合作方式，带动45户贫困户增收致富。户均增收1000元左右。</t>
  </si>
  <si>
    <t>陈炉双碑集中安置点电子产品加工基地建设项目</t>
  </si>
  <si>
    <t>新建厂房1000平方米，配套库房、水电等基础设施及相关生产设施设备。</t>
  </si>
  <si>
    <t>双碑集中安置点</t>
  </si>
  <si>
    <t>采取社区入股公司的合作方式，带动48户贫困户增收致富。户均增收1000元左右。</t>
  </si>
  <si>
    <t>印台街道软饼加工项目</t>
  </si>
  <si>
    <t>改造库房400㎡，购置加工、冷藏、销售等设施设备等生产资料。</t>
  </si>
  <si>
    <t>上店村民俗旅游扶贫项目（二期）</t>
  </si>
  <si>
    <t>印台区坡石沟水生态修复工程</t>
  </si>
  <si>
    <t>沟道治理长度1.2km，修建堤顶道路1.21km，埋设供水管线1.2km，更新改造抽水泵站1座，并对沟道右侧的局部地形进行景观绿化，绿化面积5393㎡。</t>
  </si>
  <si>
    <t>坡石村、孙家贬村</t>
  </si>
  <si>
    <t>水务局</t>
  </si>
  <si>
    <t>带动贫困群众发展农家乐等三产服务业增收脱贫；项目区种植的花树为群众养殖中蜂提供蜜源，促进了该产业发展</t>
  </si>
  <si>
    <t>该项目实施修复了流域水生态，进一步改善了农村人居环境，并可有效防治水土流失。同时，整体自然景观得到提升，对推动当地乡村旅游产业的发展起到一定促进作用，也为群众脱贫致富奠定了基础.</t>
  </si>
  <si>
    <t>本项目建成后，提升印台区果农发展苹果产业转型升级的积极性和主动性，具有极为明显的推动作用。</t>
  </si>
  <si>
    <t>印台区涝池工程</t>
  </si>
  <si>
    <t>新建涝池5座，涉及上店村、西村、枣园村、塬圪塔村、任家塬村。</t>
  </si>
  <si>
    <t>广阳镇、阿庄镇、红土镇、陈炉镇、印台街道</t>
  </si>
  <si>
    <t>上店村、西村、枣园村、塬圪塔村、任家塬村等5个村</t>
  </si>
  <si>
    <t xml:space="preserve">为贫困群众发展产业提供有效灌溉水源，促进群众苗木花卉、蔬菜等产业发展。
</t>
  </si>
  <si>
    <t>该项目的实施，不但承担了蓄洪排涝、固沟保塬、抗旱应急等功能，还起到了保护水源、美化环境、休闲观光的作用。更进一步改善了农村人居环境，提升了生产生活条件，也为群众脱贫致富奠定了基础。</t>
  </si>
  <si>
    <t>新建泵站3座，发展高效节水灌溉面积0.62万亩。</t>
  </si>
  <si>
    <t>金锁关镇、红土镇、广阳镇</t>
  </si>
  <si>
    <t>何家坊村、肖家河村、枣园村 、上马村</t>
  </si>
  <si>
    <t xml:space="preserve">为贫困群众发展农业产业提供有效灌溉用水，促进群众种养殖等产业发展。
</t>
  </si>
  <si>
    <t>该项目的实施，极大改善项目区群众灌溉用水条件，可促进农业种植结构调整，为群众脱贫致富奠定了基础。</t>
  </si>
  <si>
    <t>二组新建培训中心100平方米，及培训配套设施。</t>
  </si>
  <si>
    <t>郗贾村、西固村村、西沟岭、崖尧、尧科、神武、西村</t>
  </si>
  <si>
    <t xml:space="preserve">       年度：2018</t>
    <phoneticPr fontId="3" type="noConversion"/>
  </si>
  <si>
    <t>铜川市印台区2018年脱贫攻坚项目库</t>
    <phoneticPr fontId="9" type="noConversion"/>
  </si>
  <si>
    <t>铜川市印台区2019年脱贫攻坚项目库</t>
    <phoneticPr fontId="9" type="noConversion"/>
  </si>
  <si>
    <t xml:space="preserve">       年度：2019</t>
    <phoneticPr fontId="3" type="noConversion"/>
  </si>
  <si>
    <t>金锁关镇背塔村葛条硷组东村组供水工程</t>
  </si>
  <si>
    <t xml:space="preserve">葛条硷组新建泉室2座，新建PE100-De32-1.6MPa输水管道40m，新建PE100-De32
-1.6MPa配水水管道1313m，新建PE100-De50-1.6MPa配水管道364m，新建PE100-De63
-1.6MPa配水管道654m，新建10m³蓄水池1座，新建10.5㎡管理房1座，安装次氯酸钠发生器及投加系统1套，新建闸阀井4座，入户79户。
东村组新打200m深机井1眼，新建PE100-De50-1.6MPa输水管道598m，新建PE100-De40-1.6MPa配水管道1200m，新建PE100-De32-1.6MPa配水管道1082m，新建10m³蓄水池1座，新建管理房1座，安装次氯酸钠发生器及投加系统1套，入户73户，安装150QJ10-250/35潜水泵1台，安装1W2B-12微型自吸泵1台，在泵房旁安装S13-10.5/0.4-30变压器1台。铺设YJV22-8.7/15KV-3×35mm2高压电缆600m,铺设YJV22-0.6/1KV-2×16mm2电缆600m。
</t>
  </si>
  <si>
    <t>改善了金锁关镇背塔村葛条硷组水海子组80户村民的用水条件</t>
  </si>
  <si>
    <t>解决了陶贤村61户贫困户的安全饮水问题</t>
  </si>
  <si>
    <t>2018年优势农产品贮藏库建设补助项目</t>
  </si>
  <si>
    <t>2019年优势农产品贮藏库建设补助项目</t>
  </si>
  <si>
    <t>2020年优势农产品贮藏库建设补助项目</t>
  </si>
  <si>
    <t>合计：119个</t>
    <phoneticPr fontId="9" type="noConversion"/>
  </si>
  <si>
    <t>农民实用技术培训</t>
    <phoneticPr fontId="25" type="noConversion"/>
  </si>
  <si>
    <t>完成150户贫困户危房实施修缮加固或拆除新建</t>
    <phoneticPr fontId="25" type="noConversion"/>
  </si>
  <si>
    <t>全区</t>
    <phoneticPr fontId="25" type="noConversion"/>
  </si>
  <si>
    <t>住建局</t>
    <phoneticPr fontId="25" type="noConversion"/>
  </si>
  <si>
    <t>陈炉镇新兴村二组至双陈路道路硬化工程</t>
  </si>
  <si>
    <t>巷道硬化400米，排水渠400米</t>
  </si>
  <si>
    <t>硬化道路1.6公里，宽3.5米，厚0.15米，排水渠1.6公里</t>
  </si>
  <si>
    <t>改造道路1.1公里</t>
  </si>
  <si>
    <t>硬化道路1.3公里，宽3.5米，厚0.15米，排水渠1.3公里</t>
  </si>
  <si>
    <t>新修30㎝*40㎝*50㎝排水渠800米，改造中巷80㎝*80㎝*100㎝排水渠450米</t>
  </si>
  <si>
    <t>砼硬化道路1100米</t>
  </si>
  <si>
    <t>砼硬化道路1033米</t>
  </si>
  <si>
    <t>砼硬化道路580米</t>
  </si>
  <si>
    <t>砼硬化道路630米</t>
  </si>
  <si>
    <t>砼硬化道路加厚1150米，道路加宽1150米，砼硬化排水渠180米</t>
  </si>
  <si>
    <t>砼硬化道路535米，砼硬化排水渠350米</t>
  </si>
  <si>
    <t>砼硬化巷道1800米，
砼硬化排水渠800米</t>
  </si>
  <si>
    <t>砼硬化巷道400米</t>
  </si>
  <si>
    <t>砼硬化道路400米，砼预制排水渠650米</t>
  </si>
  <si>
    <t>摊铺沥青混凝土路面600米</t>
  </si>
  <si>
    <t>解决贫困户33户99人出行问题</t>
  </si>
  <si>
    <t>解决贫困户32户100人出行问题</t>
  </si>
  <si>
    <t>解决贫困户18户57人出行问题</t>
  </si>
  <si>
    <t>解决贫困户33户89人出行问题</t>
  </si>
  <si>
    <t>解决贫困户83户299人出行问题</t>
  </si>
  <si>
    <t>美化了村庄环境，改善了胜利村二组全体村民的出行条件</t>
  </si>
  <si>
    <t>解决了贫困户16户33人的出行问题</t>
  </si>
  <si>
    <t>解决贫困户16户55人的出行问题</t>
  </si>
  <si>
    <t>美化了村庄环境，改善了济阳村村民的出行条件</t>
  </si>
  <si>
    <t>改善了贫困户33户99人的出行条件，美化了村庄环境</t>
  </si>
  <si>
    <t>美化了村庄环境，方便了贫困户10户24人的出行</t>
  </si>
  <si>
    <t>美化了村庄环境，改善了贫困户71户229人的出行问题</t>
  </si>
  <si>
    <t>解决贫困户32户109人的出行问题</t>
  </si>
  <si>
    <t>美化了村庄环境，改善了贫困户55户182人的出行条件</t>
  </si>
  <si>
    <t>保证了贫困户26户93人的安全出行</t>
  </si>
  <si>
    <t>姚湾村前后华石组水源工程</t>
  </si>
  <si>
    <t>印台办顺河村三、四组（枣庙）五组（武家河）供水工程</t>
  </si>
  <si>
    <t>广阳镇胜利村供水工程</t>
  </si>
  <si>
    <t>高楼河供水站改造工程</t>
  </si>
  <si>
    <t>陈炉镇东川西塬片区水源工程</t>
  </si>
  <si>
    <t>广阳镇广阳村西沟组供水工程</t>
  </si>
  <si>
    <t>陈炉镇育寨村供水工程</t>
  </si>
  <si>
    <t>金锁关镇徐家沟村陈家山组供水工程</t>
  </si>
  <si>
    <t>广阳镇郗贾村管网改造工程</t>
  </si>
  <si>
    <t>陶贤村12346789组供水改造工程</t>
  </si>
  <si>
    <t>广阳镇水利村李家尧组供水工程</t>
  </si>
  <si>
    <t>王石凹办王石凹村李家塔组供水工程</t>
  </si>
  <si>
    <t>胜利村杨沟组、胜利组</t>
  </si>
  <si>
    <t>虎头村</t>
  </si>
  <si>
    <t>新打水窖29眼，新建矩形渠道1450m，DN110PVC管315m。</t>
  </si>
  <si>
    <t xml:space="preserve">原建设内容为：机电设备2套，100m2蓄水池1座，铺设官网9.4km，混凝土切割及恢复。
现调整为：雷家沟组新打280m深机井1眼，新建占地面积10.5m2井房1间，新建20m3高位蓄水池1座；新建输水管道PE100-De50-1.6MPa200m，铺设PE100-De63-1.25MPa管道240m，PE100-De50-1.6MPa管道490m ，PE100-De40-1.6MPa管道120m ，PE100-De32-1.6MPa管道1860m；入户共66户，新建集中水表井15座，新建闸阀井5座。武家河组更换原配水管道700m，采用PE100-De50-1.6MPa管道。顺河三组更换管道200m，采用PE100-De75-1.6MPa管道。
</t>
  </si>
  <si>
    <t>杨沟组；新建泉室一座，配备DQ3-60-1.5型潜水泵一台，新建10.5㎡的管理房一座，配备次氯酸钠发生器一台，新建PE100-De40-1.6MPa输水管道217m，PE100-De32-1.6MPa配水干管342m，PE100-De32-1.6MPa配水支管295m。新建闸阀共计4座，入户工程共计20户，集中式水表井4座。胜利组；更换管道3825m，入户290户。</t>
  </si>
  <si>
    <t>新建泉室一座，新建10m³蓄水池一座，配备150QJ5-150/21型潜水泵一台，新建10.5㎡的管理房一座，配备次氯酸钠发生器一台，新建DN40焊接钢管输水管道579m，PE100-De40-1.6MPa配水管道622m，PE100-De32-1.6MPa配水管道910m。新建闸阀共计5座，入户工程共计34户。</t>
  </si>
  <si>
    <t>新建蓄水池3座，分别为100m³、50m³、20m³，新建10.5㎡泵房1座，铺设PE100-DN32-1.6MPa管道2999m，铺设PE100-DN40-1.6MPa管道1762m，PE100-DN50-1.6MPa管道6535m，PE100-DN90-1.6MPa管道6418m；PE100-DN110-1.6MPa管道2075m；DN125无缝钢管2975m；入户共308户，更换插卡式水表234户，新建集中水表62座，新建闸阀井27座，减压阀井3座，放空井4座，排气井8座，新建10.5㎡泵房1间，安装200QJ32-234/18潜水泵2台及软启动柜，安装CXB-50二氧化氯发生器1台，安装S13-10/0.4-50杆上变压器1台。</t>
  </si>
  <si>
    <t xml:space="preserve">1、水源工程。北神沟组：新打370m深机井1眼，井内安装200QJ10—372/24型潜水泵1台（套），修建建筑面积10.5m2管理房1座，铺设上水管道315m，为DN50（壁厚3mm）热轧无缝钢管，村组次氯酸钠发生器1台（套），修建闸阀井1座。 
3、输配水工程
水沟组：铺设配水管道总计1421m，铺设配水干管179m，其中87m为1.25Mpa-PE100-De63管，92m为1.6Mpa-PE100-De50管；铺设配水支管1242m，其中45m为1.6Mpa-PE100-De40管，1197m为1.6Mpa-PE100-De32管，修建闸阀井8座。
4、入户工程：
北神沟组：安装预制防冻保护栓124个。
水沟组：本次修建集中式水表井19座，安装DN20插卡式湿式预付费水表109个，安装预制防冻保护桩109个，IC卡充值系统1套，台式电脑1台，入户管道采用1.6MPa-PE100-De20管，平均每户30m，共计3270m。
</t>
  </si>
  <si>
    <t xml:space="preserve">高楼河片区：①新建机井1座，井房一座；②新建输水管线1000m，管材为DN90-PE100-1.0MPa，③更换450m已建PVC输水管为N90-PE100-1.0MPa管；④更换800m已建配水干管为DN90-PE100-1.0MPa管；⑤更换5350m已建配水管线为DN63-PE100-1.6MPa管；⑥更换100m已建配水管线为DN50-PE100-1.6MPa管；⑦新建闸阀井7座，改建闸阀井11座。
四兴塬片区：①改建栗园原蓄水池；②更换3700m已建配水支管为DN100钢管，壁厚4mm；③更换1500m已建配水支管为DN90-PE100-1.0MPa管；④更换3500m已建配水管线为DN63-PE100-1.6MPa管。
</t>
  </si>
  <si>
    <t>1、水源工程：新打350m深机井1眼，井内安装200QJ10—341/22型潜水泵1台（套），修建管理房1座，配备次氯酸钠发生器1台，铺设上水管道315m，采用DN50（壁厚3mm）热轧无缝钢管。2、调蓄构筑物：修建20m3圆形蓄水池1座。 3、输配水工程：输水管道：铺设输水管道35m。配水管道：铺设配水管道1048m。4、入户工程：入户管道采用1.6MPa-PE100-De20管，平均每户35m，共计1715m。</t>
  </si>
  <si>
    <t>新建100m3高位蓄水池1座，新建PE100-De63-1.6MPa管道700m，PE100-De50-1.6MPa管道340m，PE100-De40-1.6MPa管道2420m，铺设PE100-De32-1.6MPa管道4340m，DN25×3.2钢管1700m；入户改造工程共计151户，新建阀井18座。</t>
  </si>
  <si>
    <t>更换配水干管PE100-DN50-1.6MPa配水干管610m；配水支管PE100-DN32-1.6MPa管道590m；新建闸阀井6座，更换插卡式水表134块。</t>
  </si>
  <si>
    <t>新建300m³蓄水池1座，铺设DN100无缝钢管3271m，铺设D160配水管道3661m，新建闸阀井9座。</t>
  </si>
  <si>
    <t>新建50m3蓄水池1座，铺设各类管网6124.2m闸阀井5座，集中式水表井19座。</t>
  </si>
  <si>
    <t>洞子沟组：更换管道2340m，新建阀井1座；栗园组：新建管道3640m，更换管道1010m，新建20m3高位蓄水池1座，新建集中式水表井7座，入户工程共计40户，新建阀井5座。</t>
  </si>
  <si>
    <t>新建抽水站1座，改造泵房1座，改造水源池1座，新建200m3蓄水池1座，铺设管网10.0km,入户400户，解决1680人安全饮水。</t>
  </si>
  <si>
    <t>新建D75PE-D50PE-D32PE管共5803m，减压池2座，闸阀井3座，入户117户，集中式水表井10座。</t>
  </si>
  <si>
    <t>新建水源池1座，配套机电设备1套，铺设电缆线200m，维修水源池1座，维修蓄水池1座铺设DN50钢管280m，DN63PE管256m，新建阀井11座，入户管1008m，新建水表井7座。</t>
  </si>
  <si>
    <t>更换管道保温220m，改造管网1040m，阀门井2座，维修蓄水池1座。</t>
  </si>
  <si>
    <t>新建150m深机井1眼，新建管理房1间，新建20m3蓄水池1座，新建DN50钢管165m，新建各类管道2687m，新建阀井18座</t>
  </si>
  <si>
    <t>新打机井1眼，潜水泵1台，铺设钢管2402m，铺设PE管2698m，闸阀井11座，排气井5座，减压井2座，入户101户，集中式水表井25座。</t>
  </si>
  <si>
    <t>新打机井1眼，20m3圆形蓄水池1座，潜水泵1台（套），管理房1座，次氯酸钠发生器1台，铺设DN50上水钢管210m，铺设输电线路1000m，铺设D63PE-D50PE管655m，闸阀井3座，安装预制防冻保护栓56个。</t>
  </si>
  <si>
    <t>新打机井1眼，潜水泵1台（套），新建管理房1座，次氯酸钠发生器1台，铺设DN50上水钢管330m，20m3圆形蓄水池1座，铺设管道401m，修建闸阀井3座。</t>
  </si>
  <si>
    <t>肖家河村一组：更换PE100-DN50-1.6MPa管道350m，更换PE100-DN32-1.6MPa管道1120m；入户改造工程共计42户，新建闸阀井2座。肖家河村二组：更换PE100-DN40-1.6MPa管道300m，更换PE100-DN32-1.6MPa管道500m；入户改造工程共计8户，新建闸阀井1座。</t>
  </si>
  <si>
    <t>安装S11-250变压器1台。修建100m3圆形蓄水池1座；铺设0.8Mpa-PE100-De110输水管道730m， 0.8Mpa-PE100-De110配水干管761m，1.6Mpa-PE100-De63配水支管409m， 1.6MPa-PE100-De50配水支管400m。入户工程共计526户。</t>
  </si>
  <si>
    <t>陶贤村一、二组：新建100m3蓄水池1座，新建PE100-De75-1.6MPa管道890m，PE100-De63-1.6MPa管道520m，PE100-De50-1.6MPa管道1160m，PE100-De40-1.6MPa管道500m，铺设PE100-De32-1.6MPa管道80m；入户改造工程共计100户，新建闸阀井3座。陶贤村三至九组：新建变压器1座，新建消毒管理房1间，新建PE100-De90-1.6MPa管道520m，PE100-De75-1.6MPa管道430m，PE100-De50-1.6MPa管道2370m，PE100-De40-1.6MPa管道940m，PE100-De32-1.6MPa管道1110m；入户改造工程共计200户，新建闸阀井5座。</t>
  </si>
  <si>
    <t>新打机井1眼，井深200m；新建泵房一座，面积17.13m2；新建变电站一座，变电器型号为S11-M-100/10/0.4；新建100m³蓄水池一座；新建输水管线613m，DN50钢管132m，DN90PE管481m；新建配水管道882m，其中DN50PE管330m，DN32PE管552m，新建阀井4座；新建入户管线DN20PE管350m，新建水表井3座。</t>
  </si>
  <si>
    <t>更换配水干管PE100-DN63-1.6MPa配水干管292m；配水支管PE100-DN32-1.6MPa管道1610m；更换插卡式水表80块，新建入户工程共计100户，新建集中水表井20座，闸阀井3座。</t>
  </si>
  <si>
    <t>新打机井1眼，管理房1座，DN65钢管280m，铺各类设管网5407m，阀门井14座，机电设备1套，次氯酸钠发生器1台，安装预制防冻保护栓480座。</t>
  </si>
  <si>
    <t>维修加固水源1处，管理房1座，次氯酸钠发生器1台，铺设管道1437m。新建闸阀2座，入户60户，集中式水表井10座。</t>
  </si>
  <si>
    <t>2018-2019</t>
  </si>
  <si>
    <t>解决58户贫困群众饮水问题</t>
  </si>
  <si>
    <t>解决38户贫困群众饮水问题</t>
  </si>
  <si>
    <t>解决39户贫困群众饮水问题</t>
  </si>
  <si>
    <t>解决37户贫困群众饮水问题</t>
  </si>
  <si>
    <t>解决52户贫困群众饮水问题</t>
  </si>
  <si>
    <t>受益贫困户1311户</t>
  </si>
  <si>
    <t>受益总人口691人，188户，其中贫困户35户，贫困人口100人。</t>
  </si>
  <si>
    <t>受益总人口29户，其中贫困户29户，贫困人口100人。</t>
  </si>
  <si>
    <t>受益总人口960人，235户，其中贫困户25户，72人。</t>
  </si>
  <si>
    <t>改善顺河村贫困户59户178人的用水条件</t>
  </si>
  <si>
    <t>改善了广阳镇胜利村20户村民的用水条件，保证了水源安全</t>
  </si>
  <si>
    <t>改善了雷家坡村贫困户22户53人的用水条件</t>
  </si>
  <si>
    <t>保障陈炉镇枣村、立地坡村、东山村等三个村400户村民的用水安全</t>
  </si>
  <si>
    <t>解决92户334人贫困人口安全饮水</t>
  </si>
  <si>
    <t>改善了广阳镇四兴村、胜利村、洞子沟村、三联村、栗园村1000户村民的用水条件，保证了水源安全</t>
  </si>
  <si>
    <t>解决了14户贫困户的安全饮水</t>
  </si>
  <si>
    <t>解决了22贫困户的安全饮水</t>
  </si>
  <si>
    <t>解决了36户贫困户的安全饮水问题</t>
  </si>
  <si>
    <t>解决了那坡村101户贫困户的安全饮水问题</t>
  </si>
  <si>
    <t>解决了5户贫困户的安全饮水问题</t>
  </si>
  <si>
    <t>解决了61户贫困户的安全饮水问题</t>
  </si>
  <si>
    <t>解决了33贫困户的安全饮水问题</t>
  </si>
  <si>
    <t>解决了16户贫困户的安全饮水问题</t>
  </si>
  <si>
    <t>解决了15户贫困户的安全饮水问题</t>
  </si>
  <si>
    <t>解决了7户贫困户的安全饮水问题</t>
  </si>
  <si>
    <t>解决了17户贫困户的安全饮水问题</t>
  </si>
  <si>
    <t>解决了12户贫困户的安全饮水问题</t>
  </si>
  <si>
    <t>解决了28户贫困户的安全饮水问题</t>
  </si>
  <si>
    <t>解决了35户贫困户的安全饮水问题</t>
  </si>
  <si>
    <t>解决了71户贫困户的安全饮水问题</t>
  </si>
  <si>
    <t>解决了40贫困户的安全饮水问题</t>
  </si>
  <si>
    <t>解决了刘村37户贫困户的安全饮水问题</t>
  </si>
  <si>
    <t>解决了10户贫困户的安全饮水问题</t>
  </si>
  <si>
    <t>红土镇孙家贬村基础设施建设项目</t>
  </si>
  <si>
    <t>金锁关镇柳树台村基础设施建设项目</t>
  </si>
  <si>
    <t>土方回填820m³，挡土墙371m³，12㎝厚混凝土面层680㎡，3:7石灰土垫层15㎝厚1680㎡，可视围墙82米，厕所及道牙、垛口墙、绿化等</t>
  </si>
  <si>
    <t xml:space="preserve">解决孙家贬村贫困人口90户306人的垃圾收集处理和出行问题 </t>
  </si>
  <si>
    <t>铜川市印台区2018年农村环境综合整治项目</t>
  </si>
  <si>
    <t>马科村、北沟村、穆家庄村、双碑新村、那坡村、北神沟村、水沟村、印台村、济阳村、金锁关村、柳树台村、陈家河村、广阳村、西固村、阿庄村、小庄村。</t>
  </si>
  <si>
    <t xml:space="preserve">1.农村生活污水治理：分别采用处理能力为200m³/d 、A2O+过滤工艺 ，300m³/d 、A2O+污水场地整治处理，完善和新建配套排水管网1380米。 2.村庄生活垃圾整治：涉及各镇16个村垃圾整治处理80余处，形成垃圾整治链条，举行专项环保知识培训。                    </t>
  </si>
  <si>
    <t>改善农村人居环境，提升村民生活环境质量，建设美丽乡村。</t>
  </si>
  <si>
    <t>流转土地400亩，种植油葵400亩；购买优质油葵种子1000公斤，购买化肥20吨，地膜2000公斤。</t>
  </si>
  <si>
    <t>新建自助烧烤园12间，双层，共计850平方米，配套休闲广场；新建有机肥加工厂500平方米；新建饲料加工厂200平方米及配套设备；引进黑羽乌鸡5000羽</t>
  </si>
  <si>
    <t>新建脱温大棚600㎡，修建散养围栏900米，库房40㎡，硬化道路200米；购置购买粉碎机1台，锅炉1台及配套设施、铡草机1台、手推车5辆；引进鹅苗5000只。</t>
  </si>
  <si>
    <t>流转土地600亩，购置苗木53.9万株，其中月季40万株、紫叶稠李6.5万株、樱花0.7万株、雪松2万株、香花槐1.5万株、国槐3.2万株。</t>
  </si>
  <si>
    <t>培育村级集体经济组织一个，砂石硬化生产道路1.5公里；栽种连翘、苍术、桔梗共计药材100亩；购买运输三轮车1台、专用肥10吨；土地流转60亩。</t>
  </si>
  <si>
    <t>柳林沟村、柳树台村、背塔村、金锁关村、姚湾村</t>
  </si>
  <si>
    <t>新建标准化温室蔬菜大棚7座（50米×8米共计4座，63米×8米共计1座，65米×8米共计1座，72米×8米共计1座），改建蔬菜大棚12个、水泥硬化道路300米；购置菜苗、肥料等生产物资。</t>
  </si>
  <si>
    <t>培育村级集体经济组织一个。新建厂房70平方米、修筑围墙150米；购置喷烟机5台、防蜂服10套、防蜂帽10顶、育蜂专用工具10套、蜂巢框200套、蜂箱100个；购置蜂群150箱。</t>
  </si>
  <si>
    <t>新建鱼塘2个5200平方米、厂房4间80平方米、库房2间40平米、鸡舍90平方米、修建桥梁1座，水泥硬化厂区道路260米，砂石硬化厂区道路2500平方米等；购置农用运输车1辆、投饵机2台、增氧机3台、铡草机1台、粉碎机1台；引进鱼苗20000尾、鸡苗5000只。</t>
  </si>
  <si>
    <t>培育村级集体经济组织一个，新建猪舍1000㎡、库房40㎡、硬化厂区道路200米，配套办公用房45㎡；购置吻式饮水机2台、手推车2辆、粉碎机1台、拌料机1台、铡草机1台；引进生猪150头、良种（约克）能繁母猪50头。</t>
  </si>
  <si>
    <t>栽植花椒170亩、购买花椒苗木10200株。</t>
  </si>
  <si>
    <t>新栽植花椒150亩，购置农用三轮车1台、除草机2台、化肥15.5吨；新建蓄水池100m³。</t>
  </si>
  <si>
    <t xml:space="preserve">1、砂石硬化生产道路3066.55米，建设防雹网811亩；2、土壤改良：改良土壤3000亩，包括袁家山村土壤改良630亩，徐家沟村土壤改良1110亩，陈家山村土壤改良380亩，蒲家山村土壤改良450亩，纸坊村土壤改良430亩。
</t>
  </si>
  <si>
    <t>培育村级集体经济组织一个。新栽花椒50亩、柿子50亩；购置小型旋耕机2台、除草机1台、化肥20吨。</t>
  </si>
  <si>
    <t>培育村集体经济组织，新建300㎡牛舍1栋、库房27㎡、厂区硬化道路100米、青贮窖1座、砖围墙30m、牛槽40平米；购置抵吻式饮水机1台、手推车1辆、粉碎机1台、拌料机1台、铡草机1台；引进种牛2头，梨木赞、秦川牛20头。</t>
  </si>
  <si>
    <t>培育村集体经济组织，新建300平米猪舍1栋、产房6个、保育栏3付、水泥硬化道路300米；购买猪仔150头、吻式饮水机1台、手推车3辆、粉碎机1台、拌料机1台、铡草机1台。</t>
  </si>
  <si>
    <t>建设育苗大棚12栋共5280平方米，并配备节水灌溉设施；土地流转800亩，改良土壤800亩，种植大田蔬菜800亩；水泥硬化道路3.77公里，宽3.5米，厚0.15米；砂石硬化道路3.5公里；修建排水渠300米；建设基地用房100平方米。</t>
  </si>
  <si>
    <t xml:space="preserve">新建彩钢兔舍3栋，共计1800㎡；硬化道路2600平方米;修建阀门井1座及配套设施，修建供水管道300米，配套厂区给排水工程；安装厂区电气工程及设施设备；新建化粪池1座50立方米。购置兔笼240套，刮粪机3台，冷风机8台，风机4台。引进种兔500只，购置饲料46吨。
</t>
  </si>
  <si>
    <t>改建猪舍602.8㎡及其配套设施；新建锅炉房(29.1㎡)、库房(150㎡)、加工间(75㎡)及其配套设施；硬化场地195㎡、铺设渗水砖230㎡、修建污水处理池一座（12立方）、修建砖围墙112.2m，引进生猪800头及饲料。</t>
  </si>
  <si>
    <t>建鹅舍300平方米,建鹅苗温舍300平方米，水池1000平方米，购买饮食机、饮水器。引进鹅苗5000只；建饲料库100平方米购置饲料。</t>
  </si>
  <si>
    <t>红土镇东王村光伏板下食用菌基地建设项目。财政支持120万元。建设内容包括：建设食用菌大棚6座，气调保鲜库1座，库房5间；配套建设砂石生产道路、菌料堆放库、晾晒场，蓄水池、建设首部系统、田间管网及雾化系统，购置生产原料及其它；</t>
  </si>
  <si>
    <t>贫困村光伏板下食用菌种植项目</t>
  </si>
  <si>
    <t>红土镇孙家贬村光伏板下食用菌基地建设项目。财政支持150万元，建设内容包括：新建食用菌大棚9座，气调保鲜库1座，库房5间；配套建设砂石生产道路、菌料堆放库、晾晒场，蓄水池、建设首部系统、田间管网及雾化系统，购置生产原料及其它。</t>
  </si>
  <si>
    <t>新建羊舍1000㎡、产房4个，厂区硬化道路1000米；购置抵吻式饮水机1台、手推车4辆、粉碎机1台、拌料机1台、铡草机1台、饲料青储200吨、精料1吨；引进肉羊600只。</t>
  </si>
  <si>
    <t xml:space="preserve">新栽花椒300亩，花椒低产园改造600亩（包括涂白、整形修剪、病虫防治、技术培训、施肥），平整路基，水泥硬化道路1.5公里。 </t>
  </si>
  <si>
    <t>流转土地400亩，栽植苍术50亩，油用牡丹200亩，龙柏芽150亩，共计400亩；引进油用牡丹种苗600000株；苍术种苗19000斤，龙柏芽种苗7500株。购置化肥30吨，以及人工栽植、除草等后期管理。</t>
  </si>
  <si>
    <t>流转土地400亩，购置芍药、油用牡丹共计400亩。</t>
  </si>
  <si>
    <t>平整土地80亩，流转土地220，栽植丹参300亩；购置丹参种苗300万株，化肥30吨，以及人工栽植、除草等后期管理。</t>
  </si>
  <si>
    <t>栽植龙柏芽50亩及收购龙柏芽等；建设龙柏芽深加工厂房、库房共计400平方米，配备杀青机、揉捻机、烘干机，炒茶机等设备，配备水电等设备。</t>
  </si>
  <si>
    <t>培育村集体经济组织一个，改造牛舍6间，共计500平米；流转土地400亩，种植饲草400亩，购置化肥种子等物资；，购置播种机、旋耕机等农用设备；引进肉牛30头。</t>
  </si>
  <si>
    <t>采购果品分选机5台，支持农民专业合作社发展，涉及贫困户80户</t>
  </si>
  <si>
    <t>红土镇：冯家塬村；阿庄镇：下庄村；印台办：楼子村；广阳镇：郗贾塬、西固村</t>
  </si>
  <si>
    <t>建设果园简易水肥一体化1250亩，涉及贫困户150户。</t>
  </si>
  <si>
    <t>培育村级集体经济组织一个，新建套袋加工厂房、库房550㎡，硬化厂区道路200㎡；购置套袋机械5台，电路电器设备1套，叉车1台。</t>
  </si>
  <si>
    <t>培育村集体经济组织一个；新建彩钢厂房308.66平方米，室外硬化201.57平方米，砖砌化粪池1座等；购置果袋机2台、黄浆纸20吨、套袋专用胶水40袋、套袋专用红蜡纸11.5吨。</t>
  </si>
  <si>
    <t>培养村集体经济，栽植连翘200亩；购买专用肥10吨</t>
  </si>
  <si>
    <t>培养村集体经济，新建中药材分拣车间及储藏库200平方米、种植板蓝根、白术150亩，购买化肥16吨</t>
  </si>
  <si>
    <t>新建200吨果库1座;新建钢构大棚400平方米;水泥硬化地面300 平米;购置安装压缩机2台;修筑围墙 50 米，安装大门1副。</t>
  </si>
  <si>
    <t>流转土地40亩，购买高标准苹果种苗4400株，建成40亩高标准苹果示范园。</t>
  </si>
  <si>
    <t>在全区39个贫困村光伏电站光板下种植油用牡丹共计400亩。</t>
  </si>
  <si>
    <t>项目质保金</t>
  </si>
  <si>
    <t>流转土地1000亩，栽植中药材1000亩，包括购置种苗、化肥等生产资料。</t>
  </si>
  <si>
    <t>流转土地400亩，栽植中药材400亩，包括购置种苗、化肥等生产资料。</t>
  </si>
  <si>
    <t>金锁关镇窑湾村、柳树台村、柳林沟村、烈桥村、半截沟村，广阳镇三合村，玉米间套种菜豆788亩，包括购置种子、化肥、农药等生产资料。</t>
  </si>
  <si>
    <t>建设民俗文化活动场地700平方米，村庄绿化350平方米，文化墙2处。房屋立面改造300平方米，房屋顶部装饰400平方米。修建挡墙、护坡30米，路面维护200平方米。</t>
  </si>
  <si>
    <t>修建挡墙1000米；民俗活动场地及周边、村庄等绿化600平方米；修建仿古门楼1座；修复东、西涝池共计1100立方米；建设民俗文化活动场地600㎡，修复古迹三眼井；村庄房屋立面改造40户，古街及巷道仿古改造1500米，并对周边环境进行景观提升。</t>
  </si>
  <si>
    <t>培育村级集体经济组织，购置红纸8吨、外胶30袋、底胶12袋、铁丝45卷、外纸20吨。</t>
  </si>
  <si>
    <t>2017-2019</t>
  </si>
  <si>
    <t>培育村集体经济组织，带动全村32户贫困户增收致富。</t>
  </si>
  <si>
    <t>培育村集体经济产业，带动77户贫困户利润分红，实现增收。</t>
  </si>
  <si>
    <t>邵沟村</t>
  </si>
  <si>
    <t>培育村集体经济产业，带动101户贫困户利润分红，实现增收。</t>
  </si>
  <si>
    <t>培育村集体经济产业，带动97户贫困户，实现增收。</t>
  </si>
  <si>
    <t>培育村集体经济产业，带动17户贫困户利润分红，实现增收。</t>
  </si>
  <si>
    <t>年产50万吨机制砂石生产线建设项目</t>
  </si>
  <si>
    <t>占地10亩，新建钢构封闭式生产车间500平方米、储料车间1000平凡米，购置安装破粹机、制砂机、洗砂机等设施设备。</t>
  </si>
  <si>
    <t>对现有350亩果园进行提升改造，带动20户贫困户务工，增收致富。</t>
  </si>
  <si>
    <t>扩大养殖规模，通过务工和收购玉米带动贫困户增收致富。</t>
  </si>
  <si>
    <t>扩大养殖规模，通过收购贫困户玉米和务工，带动贫困户增收致富。</t>
  </si>
  <si>
    <t>扩大种植规模，通过务工带动贫困户增收致富。</t>
  </si>
  <si>
    <t>合计：190个</t>
    <phoneticPr fontId="9" type="noConversion"/>
  </si>
  <si>
    <t>铜川市印台区2020年脱贫攻坚项目库</t>
    <phoneticPr fontId="9" type="noConversion"/>
  </si>
  <si>
    <t xml:space="preserve">       年度：2020</t>
    <phoneticPr fontId="3" type="noConversion"/>
  </si>
  <si>
    <t>受益         贫困户</t>
    <phoneticPr fontId="3" type="noConversion"/>
  </si>
  <si>
    <t>扶贫专项资金</t>
    <phoneticPr fontId="9" type="noConversion"/>
  </si>
  <si>
    <t>一、能力建设（2个）</t>
    <phoneticPr fontId="9" type="noConversion"/>
  </si>
  <si>
    <t>合计：198个</t>
    <phoneticPr fontId="9" type="noConversion"/>
  </si>
  <si>
    <t>帮助贫困户自主发展脱贫</t>
    <phoneticPr fontId="3" type="noConversion"/>
  </si>
  <si>
    <t>千校行动</t>
    <phoneticPr fontId="3" type="noConversion"/>
  </si>
  <si>
    <t>在建</t>
    <phoneticPr fontId="3" type="noConversion"/>
  </si>
  <si>
    <t>对全区所有在省内技工院校上学的学生每生每年补助3000元</t>
    <phoneticPr fontId="3" type="noConversion"/>
  </si>
  <si>
    <t>全区</t>
    <phoneticPr fontId="3" type="noConversion"/>
  </si>
  <si>
    <t>缓解贫困户子女就学压力</t>
    <phoneticPr fontId="3" type="noConversion"/>
  </si>
  <si>
    <t xml:space="preserve">为贫困户子女就读省内技工院校提供补助，每人每年3000元 </t>
    <phoneticPr fontId="3" type="noConversion"/>
  </si>
  <si>
    <t>煜城公司</t>
    <phoneticPr fontId="3" type="noConversion"/>
  </si>
  <si>
    <t>帮助贫困户自主发展脱贫</t>
    <phoneticPr fontId="3" type="noConversion"/>
  </si>
  <si>
    <t>解决575贫困户的安全住房问题</t>
    <phoneticPr fontId="3" type="noConversion"/>
  </si>
  <si>
    <t>帮助贫困户自主发展脱贫</t>
    <phoneticPr fontId="3" type="noConversion"/>
  </si>
  <si>
    <t>解决74户贫困户的安全住房问题</t>
    <phoneticPr fontId="3" type="noConversion"/>
  </si>
  <si>
    <t>三、金融扶贫（2个）</t>
    <phoneticPr fontId="9" type="noConversion"/>
  </si>
  <si>
    <t>（一）扶贫小额信贷及互助资金协会贴息</t>
    <phoneticPr fontId="9" type="noConversion"/>
  </si>
  <si>
    <t>贷款贴息项目</t>
    <phoneticPr fontId="3" type="noConversion"/>
  </si>
  <si>
    <t>贫困户产业小额贷款及互助资金贷款贴息</t>
    <phoneticPr fontId="25" type="noConversion"/>
  </si>
  <si>
    <t>（二）其他</t>
    <phoneticPr fontId="9" type="noConversion"/>
  </si>
  <si>
    <t>四、产业扶贫项目（105个）</t>
    <phoneticPr fontId="9" type="noConversion"/>
  </si>
  <si>
    <t>金锁关镇半截沟村中药材种植项目</t>
    <phoneticPr fontId="3" type="noConversion"/>
  </si>
  <si>
    <t>印台街道</t>
    <phoneticPr fontId="25" type="noConversion"/>
  </si>
  <si>
    <t>贫困村光伏板下食用菌种植项目</t>
    <phoneticPr fontId="3" type="noConversion"/>
  </si>
  <si>
    <t>（二）养殖业（36个）</t>
    <phoneticPr fontId="3" type="noConversion"/>
  </si>
  <si>
    <t>金锁关镇</t>
    <phoneticPr fontId="25" type="noConversion"/>
  </si>
  <si>
    <t>红土镇</t>
    <phoneticPr fontId="25" type="noConversion"/>
  </si>
  <si>
    <t>惠家沟村</t>
    <phoneticPr fontId="25" type="noConversion"/>
  </si>
  <si>
    <t>王石凹办</t>
    <phoneticPr fontId="25" type="noConversion"/>
  </si>
  <si>
    <t>王石凹街道</t>
    <phoneticPr fontId="25" type="noConversion"/>
  </si>
  <si>
    <t>王石凹村</t>
    <phoneticPr fontId="25" type="noConversion"/>
  </si>
  <si>
    <t>烈桥村</t>
    <phoneticPr fontId="25" type="noConversion"/>
  </si>
  <si>
    <t>肖家堡村</t>
    <phoneticPr fontId="25" type="noConversion"/>
  </si>
  <si>
    <t>广阳镇</t>
    <phoneticPr fontId="25" type="noConversion"/>
  </si>
  <si>
    <t>周陵村生猪养殖基地扩建项目</t>
    <phoneticPr fontId="25" type="noConversion"/>
  </si>
  <si>
    <t>（三）加工业（8个）</t>
    <phoneticPr fontId="3" type="noConversion"/>
  </si>
  <si>
    <t>陈炉镇</t>
    <phoneticPr fontId="25" type="noConversion"/>
  </si>
  <si>
    <t>红土镇，阿庄镇、印台街道、广阳镇</t>
    <phoneticPr fontId="25" type="noConversion"/>
  </si>
  <si>
    <t>（四）光伏扶贫（1个）</t>
    <phoneticPr fontId="3" type="noConversion"/>
  </si>
  <si>
    <t>2017-2018</t>
    <phoneticPr fontId="3" type="noConversion"/>
  </si>
  <si>
    <t>（五）旅游扶贫（4个）</t>
    <phoneticPr fontId="3" type="noConversion"/>
  </si>
  <si>
    <t>东山村</t>
    <phoneticPr fontId="25" type="noConversion"/>
  </si>
  <si>
    <t>金锁关镇烈桥村乡村旅游扶贫项目</t>
    <phoneticPr fontId="25" type="noConversion"/>
  </si>
  <si>
    <t>（六）其他（14个）</t>
    <phoneticPr fontId="3" type="noConversion"/>
  </si>
  <si>
    <t>铜川市印台区隆华果业农民专业合作社100吨果库建设项目</t>
    <phoneticPr fontId="25" type="noConversion"/>
  </si>
  <si>
    <t>苏家庄</t>
    <phoneticPr fontId="25" type="noConversion"/>
  </si>
  <si>
    <t>带动10户贫困户增收</t>
    <phoneticPr fontId="25" type="noConversion"/>
  </si>
  <si>
    <t>铜川市印台区果满园农民专业合作社200吨果库建设项目</t>
    <phoneticPr fontId="25" type="noConversion"/>
  </si>
  <si>
    <t>印台办</t>
    <phoneticPr fontId="25" type="noConversion"/>
  </si>
  <si>
    <t>楼子村</t>
    <phoneticPr fontId="25" type="noConversion"/>
  </si>
  <si>
    <t>铜川市印台区鑫鑫兴农民专业合作社500吨果库建设项目</t>
    <phoneticPr fontId="25" type="noConversion"/>
  </si>
  <si>
    <t>西固村</t>
    <phoneticPr fontId="25" type="noConversion"/>
  </si>
  <si>
    <t>铜川市印丰果果业农民专业合作社200吨果库建设项目</t>
    <phoneticPr fontId="25" type="noConversion"/>
  </si>
  <si>
    <t>刘村</t>
    <phoneticPr fontId="25" type="noConversion"/>
  </si>
  <si>
    <t>带动20户贫困户增收</t>
    <phoneticPr fontId="25" type="noConversion"/>
  </si>
  <si>
    <t>17年产业项目质保金</t>
    <phoneticPr fontId="3" type="noConversion"/>
  </si>
  <si>
    <t>共涉及10个项目</t>
    <phoneticPr fontId="3" type="noConversion"/>
  </si>
  <si>
    <t>16产业项目资金及质保金</t>
    <phoneticPr fontId="3" type="noConversion"/>
  </si>
  <si>
    <t>共涉及14个项目</t>
    <phoneticPr fontId="3" type="noConversion"/>
  </si>
  <si>
    <t>扶贫局</t>
    <phoneticPr fontId="3" type="noConversion"/>
  </si>
  <si>
    <t>阿庄北塬果园防护栏建设项目</t>
    <phoneticPr fontId="25" type="noConversion"/>
  </si>
  <si>
    <t>五、基础设施建设（79个）_x000D_</t>
    <phoneticPr fontId="3" type="noConversion"/>
  </si>
  <si>
    <t>（一）通组道路（1个）</t>
    <phoneticPr fontId="3" type="noConversion"/>
  </si>
  <si>
    <t>油返砂汉小路整治</t>
    <phoneticPr fontId="3" type="noConversion"/>
  </si>
  <si>
    <t>整治油返砂路2.225km、宽4.5m</t>
    <phoneticPr fontId="3" type="noConversion"/>
  </si>
  <si>
    <t>自主发展脱贫</t>
    <phoneticPr fontId="3" type="noConversion"/>
  </si>
  <si>
    <t>（二）巷道护坡（16个）</t>
    <phoneticPr fontId="3" type="noConversion"/>
  </si>
  <si>
    <t>广阳镇</t>
    <phoneticPr fontId="25" type="noConversion"/>
  </si>
  <si>
    <t>红土镇</t>
    <phoneticPr fontId="25" type="noConversion"/>
  </si>
  <si>
    <t>续建</t>
    <phoneticPr fontId="3" type="noConversion"/>
  </si>
  <si>
    <t xml:space="preserve">硬化巷道长380米，宽9.8米;长620米，3.5米宽,5米宽为200米；新修单侧排水沟全长为1256米,其中436米加承重盖板；安装路灯20盏
</t>
    <phoneticPr fontId="14" type="noConversion"/>
  </si>
  <si>
    <t xml:space="preserve">金锁关镇 </t>
    <phoneticPr fontId="3" type="noConversion"/>
  </si>
  <si>
    <t>2017—2018_x000D_</t>
    <phoneticPr fontId="6" type="noConversion"/>
  </si>
  <si>
    <t>扶贫局</t>
    <phoneticPr fontId="3" type="noConversion"/>
  </si>
  <si>
    <t>解决贫困户出行问题</t>
    <phoneticPr fontId="3" type="noConversion"/>
  </si>
  <si>
    <t>（三）安全饮水（42个）</t>
    <phoneticPr fontId="3" type="noConversion"/>
  </si>
  <si>
    <t>续建</t>
    <phoneticPr fontId="25" type="noConversion"/>
  </si>
  <si>
    <t>王石凹办</t>
    <phoneticPr fontId="25" type="noConversion"/>
  </si>
  <si>
    <t>陈家河村</t>
    <phoneticPr fontId="25" type="noConversion"/>
  </si>
  <si>
    <t xml:space="preserve">
区水务局</t>
    <phoneticPr fontId="25" type="noConversion"/>
  </si>
  <si>
    <t>安全饮水达标</t>
    <phoneticPr fontId="25" type="noConversion"/>
  </si>
  <si>
    <t>续建</t>
    <phoneticPr fontId="25" type="noConversion"/>
  </si>
  <si>
    <t>金锁关镇</t>
    <phoneticPr fontId="25" type="noConversion"/>
  </si>
  <si>
    <t>姚湾村前后花石组</t>
    <phoneticPr fontId="25" type="noConversion"/>
  </si>
  <si>
    <t>印台办</t>
    <phoneticPr fontId="25" type="noConversion"/>
  </si>
  <si>
    <t>桥子村</t>
    <phoneticPr fontId="25" type="noConversion"/>
  </si>
  <si>
    <t>陈炉镇</t>
    <phoneticPr fontId="25" type="noConversion"/>
  </si>
  <si>
    <t>穆家庄村</t>
    <phoneticPr fontId="25" type="noConversion"/>
  </si>
  <si>
    <t>新建</t>
    <phoneticPr fontId="25" type="noConversion"/>
  </si>
  <si>
    <t>广阳镇</t>
    <phoneticPr fontId="25" type="noConversion"/>
  </si>
  <si>
    <t>安全饮水达标</t>
    <phoneticPr fontId="25" type="noConversion"/>
  </si>
  <si>
    <t>金锁关镇</t>
    <phoneticPr fontId="25" type="noConversion"/>
  </si>
  <si>
    <t>背塔村葛条硷组水海子组</t>
    <phoneticPr fontId="25" type="noConversion"/>
  </si>
  <si>
    <t xml:space="preserve">
区水务局</t>
    <phoneticPr fontId="25" type="noConversion"/>
  </si>
  <si>
    <t>陈炉镇</t>
    <phoneticPr fontId="25" type="noConversion"/>
  </si>
  <si>
    <t>北神沟村</t>
    <phoneticPr fontId="25" type="noConversion"/>
  </si>
  <si>
    <t>印台办</t>
    <phoneticPr fontId="25" type="noConversion"/>
  </si>
  <si>
    <t>崖尧村</t>
    <phoneticPr fontId="25" type="noConversion"/>
  </si>
  <si>
    <t>徐家沟村蒲家山二组</t>
    <phoneticPr fontId="25" type="noConversion"/>
  </si>
  <si>
    <t>金锁关村</t>
    <phoneticPr fontId="25" type="noConversion"/>
  </si>
  <si>
    <t>区水务局</t>
    <phoneticPr fontId="25" type="noConversion"/>
  </si>
  <si>
    <t>（三）完善贫困村小型基础设施项目（19个）</t>
    <phoneticPr fontId="3" type="noConversion"/>
  </si>
  <si>
    <t>二、移民搬迁（2个）</t>
    <phoneticPr fontId="9" type="noConversion"/>
  </si>
  <si>
    <t>（一）种植业（42个）</t>
    <phoneticPr fontId="9" type="noConversion"/>
  </si>
  <si>
    <t xml:space="preserve">红土镇 </t>
    <phoneticPr fontId="25" type="noConversion"/>
  </si>
  <si>
    <t xml:space="preserve"> 周陵村</t>
    <phoneticPr fontId="25" type="noConversion"/>
  </si>
  <si>
    <t>甘草塬村果袋厂续建项目</t>
    <phoneticPr fontId="25" type="noConversion"/>
  </si>
  <si>
    <t>甘草塬村</t>
    <phoneticPr fontId="25" type="noConversion"/>
  </si>
  <si>
    <t>果品交易市场建设项目</t>
    <phoneticPr fontId="25" type="noConversion"/>
  </si>
  <si>
    <t>晨光农业苹果园改造精准扶贫项目质保金</t>
    <phoneticPr fontId="3" type="noConversion"/>
  </si>
  <si>
    <t>阿庄镇</t>
    <phoneticPr fontId="25" type="noConversion"/>
  </si>
  <si>
    <t>金华山村</t>
    <phoneticPr fontId="25" type="noConversion"/>
  </si>
  <si>
    <t>罗山村</t>
    <phoneticPr fontId="25" type="noConversion"/>
  </si>
  <si>
    <t>马家河村</t>
    <phoneticPr fontId="25" type="noConversion"/>
  </si>
  <si>
    <t>赵家塔村</t>
    <phoneticPr fontId="25" type="noConversion"/>
  </si>
  <si>
    <t>徐家沟村陈家山组</t>
    <phoneticPr fontId="25" type="noConversion"/>
  </si>
  <si>
    <t>塬疙瘩村郭家组</t>
    <phoneticPr fontId="25" type="noConversion"/>
  </si>
  <si>
    <t>环保局</t>
    <phoneticPr fontId="25" type="noConversion"/>
  </si>
  <si>
    <t>（六）电力入户</t>
    <phoneticPr fontId="3" type="noConversion"/>
  </si>
  <si>
    <t>（七）农村危房改造（1个）</t>
    <phoneticPr fontId="3" type="noConversion"/>
  </si>
  <si>
    <t>危房改造项目</t>
    <phoneticPr fontId="3" type="noConversion"/>
  </si>
  <si>
    <t>建设
时间</t>
    <phoneticPr fontId="25" type="noConversion"/>
  </si>
  <si>
    <t>培育村集体经济产业，带动61户贫困户利润分红，实现增收。</t>
  </si>
  <si>
    <t>印台街道</t>
    <phoneticPr fontId="25" type="noConversion"/>
  </si>
  <si>
    <t>培育村集体经济产业，带动51户贫困户利润分红，实现增收。</t>
  </si>
  <si>
    <r>
      <t>新打机井1眼，维修水源井1座，管理房2座，20m</t>
    </r>
    <r>
      <rPr>
        <vertAlign val="superscript"/>
        <sz val="8"/>
        <color theme="1"/>
        <rFont val="宋体"/>
        <family val="3"/>
        <charset val="134"/>
        <scheme val="minor"/>
      </rPr>
      <t>3</t>
    </r>
    <r>
      <rPr>
        <sz val="8"/>
        <color theme="1"/>
        <rFont val="宋体"/>
        <family val="3"/>
        <charset val="134"/>
        <scheme val="minor"/>
      </rPr>
      <t>蓄水池1座，DN50钢管220m，机电设备2套，次氯酸钠发生器2台，铺设各类管网3488m，入户77户，阀门井23座，集中水表井15座，安装预制防冻保护栓77个。</t>
    </r>
  </si>
  <si>
    <t>二、金融扶贫（1个）</t>
    <phoneticPr fontId="9" type="noConversion"/>
  </si>
  <si>
    <t>（一）扶贫小额信贷及互助资金协会贴息</t>
    <phoneticPr fontId="9" type="noConversion"/>
  </si>
  <si>
    <t>金融扶贫项目</t>
    <phoneticPr fontId="3" type="noConversion"/>
  </si>
  <si>
    <t>贫困户产业小额贷款贴息、风险补偿金</t>
    <phoneticPr fontId="3" type="noConversion"/>
  </si>
  <si>
    <t>四、产业扶贫项目（32个）</t>
    <phoneticPr fontId="9" type="noConversion"/>
  </si>
  <si>
    <t>（一）种植业（16个）</t>
    <phoneticPr fontId="9" type="noConversion"/>
  </si>
  <si>
    <t>红土镇周陵村农产品产业园建设项目</t>
    <phoneticPr fontId="3" type="noConversion"/>
  </si>
  <si>
    <t>该项目由3个项目内容组成：1、周陵村蔬菜大棚基地建设项目。计划新建蔬菜大棚4个（其中2个温室大棚规格为50m*10m*5.5m、1个三连大棚70m*27m*4.2m、1个单跨大70m*14m*4.8m），硬化生产道路200米、配套水电工程，购置生产原料及其它设施设备。2、周陵村樱桃产业园提质增效示范基地及樱桃园新品种繁育基地建设项目。计划提质增效老园30亩，新栽植樱桃50亩。3、红土镇周陵村扶志饺子加工基地建设项目。计划对原铜铝小学进行改造利用。计划改造水电路900余米，封闭阳台40米，翻新改造装修房屋30间800平方米，其中操作间8间，原料食品储藏间4间，就餐包间10间，库房8间；购进加工、冷冻、操作设备1套；配套改造围墙、硬化场地和道路等。</t>
    <phoneticPr fontId="3" type="noConversion"/>
  </si>
  <si>
    <t>（二）养殖业（11个）</t>
    <phoneticPr fontId="3" type="noConversion"/>
  </si>
  <si>
    <t>（三）加工业（4个）</t>
    <phoneticPr fontId="3" type="noConversion"/>
  </si>
  <si>
    <t>五、基础设施建设（84个）_x000D_</t>
    <phoneticPr fontId="3" type="noConversion"/>
  </si>
  <si>
    <t>（一）通组道路（15个）</t>
    <phoneticPr fontId="3" type="noConversion"/>
  </si>
  <si>
    <t>硬化通组道路1.7公里，宽3.5米，厚0.18米</t>
    <phoneticPr fontId="23" type="noConversion"/>
  </si>
  <si>
    <t>陈炉镇</t>
    <phoneticPr fontId="3" type="noConversion"/>
  </si>
  <si>
    <t>育寨村</t>
    <phoneticPr fontId="3" type="noConversion"/>
  </si>
  <si>
    <t>水泥硬化道路长5km、宽3.5m、厚18cm_x000D_</t>
    <phoneticPr fontId="6" type="noConversion"/>
  </si>
  <si>
    <t>水泥硬化道路长0.2km、宽3.5m、厚18cm_x000D_</t>
    <phoneticPr fontId="6" type="noConversion"/>
  </si>
  <si>
    <t>（二）巷道护坡（22个）</t>
    <phoneticPr fontId="3" type="noConversion"/>
  </si>
  <si>
    <t>新建</t>
    <phoneticPr fontId="3" type="noConversion"/>
  </si>
  <si>
    <t>双碑村</t>
    <phoneticPr fontId="3" type="noConversion"/>
  </si>
  <si>
    <t>王石凹办</t>
    <phoneticPr fontId="3" type="noConversion"/>
  </si>
  <si>
    <t>炭庄塔村</t>
    <phoneticPr fontId="3" type="noConversion"/>
  </si>
  <si>
    <t>阿庄镇</t>
    <phoneticPr fontId="3" type="noConversion"/>
  </si>
  <si>
    <t>方便71户群众其中54户贫困户生产生活</t>
    <phoneticPr fontId="24" type="noConversion"/>
  </si>
  <si>
    <t>方便147户群众其中70户贫困户生产生活</t>
    <phoneticPr fontId="24" type="noConversion"/>
  </si>
  <si>
    <t>方便140户群众其中73户贫困户生产生活</t>
    <phoneticPr fontId="24" type="noConversion"/>
  </si>
  <si>
    <t>方便120户群众其中63户贫困户生产生活</t>
    <phoneticPr fontId="24" type="noConversion"/>
  </si>
  <si>
    <t>红土镇</t>
    <phoneticPr fontId="3" type="noConversion"/>
  </si>
  <si>
    <t>方便56户群众其中5户贫困户生产生活</t>
    <phoneticPr fontId="24" type="noConversion"/>
  </si>
  <si>
    <t>方便67户群众其中37户贫困户生产生活</t>
    <phoneticPr fontId="24" type="noConversion"/>
  </si>
  <si>
    <t>红土镇北神沟村二组巷道排水渠改造工程</t>
    <phoneticPr fontId="3" type="noConversion"/>
  </si>
  <si>
    <t>拆除破旧道路 2000 米、新修排水渠2000m。水泥硬化道路1800m*3.5m*0.18m</t>
    <phoneticPr fontId="3" type="noConversion"/>
  </si>
  <si>
    <t>北神沟村</t>
    <phoneticPr fontId="3" type="noConversion"/>
  </si>
  <si>
    <t>方便120户群众其中26户贫困户生产生活</t>
    <phoneticPr fontId="24" type="noConversion"/>
  </si>
  <si>
    <t>方便150户群众其中39户贫困户生产生活</t>
    <phoneticPr fontId="24" type="noConversion"/>
  </si>
  <si>
    <t>方便86户贫困户生产生活</t>
    <phoneticPr fontId="24" type="noConversion"/>
  </si>
  <si>
    <t>方便150户群众其中60户贫困户生产生活</t>
    <phoneticPr fontId="24" type="noConversion"/>
  </si>
  <si>
    <t>金锁关镇</t>
    <phoneticPr fontId="3" type="noConversion"/>
  </si>
  <si>
    <t>方便68户群众其中30户贫困户生产生活</t>
    <phoneticPr fontId="24" type="noConversion"/>
  </si>
  <si>
    <t>方便68户群众其中20户贫困户生产生活</t>
    <phoneticPr fontId="24" type="noConversion"/>
  </si>
  <si>
    <t>方便79户群众其中38户贫困户生产生活</t>
    <phoneticPr fontId="24" type="noConversion"/>
  </si>
  <si>
    <t>印台办</t>
    <phoneticPr fontId="3" type="noConversion"/>
  </si>
  <si>
    <t>方便140户群众其中2户贫困户生产生活</t>
    <phoneticPr fontId="24" type="noConversion"/>
  </si>
  <si>
    <t>方便60户群众其中55户贫困户生产生活</t>
    <phoneticPr fontId="24" type="noConversion"/>
  </si>
  <si>
    <t>广阳镇</t>
    <phoneticPr fontId="3" type="noConversion"/>
  </si>
  <si>
    <t>方便45户群众17户贫困户生产生活</t>
    <phoneticPr fontId="24" type="noConversion"/>
  </si>
  <si>
    <t>方便51户群众其中8户贫困户生产生活</t>
    <phoneticPr fontId="24" type="noConversion"/>
  </si>
  <si>
    <t>方便34户群众其中14户贫困户生产生活</t>
    <phoneticPr fontId="24" type="noConversion"/>
  </si>
  <si>
    <t>方便70户群众其中23户贫困户生产生活</t>
    <phoneticPr fontId="24" type="noConversion"/>
  </si>
  <si>
    <t>王石凹街道</t>
    <phoneticPr fontId="3" type="noConversion"/>
  </si>
  <si>
    <t>方便26户群众其中13户贫困户生产生活</t>
    <phoneticPr fontId="24" type="noConversion"/>
  </si>
  <si>
    <t>（三）安全饮水（22个）</t>
    <phoneticPr fontId="3" type="noConversion"/>
  </si>
  <si>
    <t>（四）完善贫困村小型基础设施项目（25个）</t>
    <phoneticPr fontId="3" type="noConversion"/>
  </si>
  <si>
    <t>阿庄村五组巷道硬化1000米，（其中300米，宽4米，厚18厘米，路基宽4.5米，厚18厘米，其余700米，路面拓宽3.5米，厚15厘米）排水渠1500米，拆除500米，护坡1200m³。</t>
    <phoneticPr fontId="25" type="noConversion"/>
  </si>
  <si>
    <t>新修水渠2公里，硬化道路600米，宽3.5米，厚0.15米</t>
    <phoneticPr fontId="25" type="noConversion"/>
  </si>
  <si>
    <t>硬化场地1000㎡，新修护坡270m³，巷道路硬化1.5公里，宽2.5米，厚15厘米。</t>
    <phoneticPr fontId="25" type="noConversion"/>
  </si>
  <si>
    <t>新修护坡700m³，道路硬化1.7公里，宽4米，厚15厘米，水渠建设4000米。</t>
    <phoneticPr fontId="25" type="noConversion"/>
  </si>
  <si>
    <t>建设护坡900㎡，硬化铺设500㎡，道路硬化150米，宽3.5米，厚12厘米</t>
    <phoneticPr fontId="25" type="noConversion"/>
  </si>
  <si>
    <t>周陵村</t>
    <phoneticPr fontId="25" type="noConversion"/>
  </si>
  <si>
    <t>建设     性质</t>
    <phoneticPr fontId="3" type="noConversion"/>
  </si>
  <si>
    <t>三、产业扶贫项目（111个）</t>
    <phoneticPr fontId="9" type="noConversion"/>
  </si>
  <si>
    <t>苟村中药材种植项目</t>
    <phoneticPr fontId="25" type="noConversion"/>
  </si>
  <si>
    <t>（二）养殖业（33个）</t>
    <phoneticPr fontId="3" type="noConversion"/>
  </si>
  <si>
    <t>柳林沟村养殖基地扩建项目</t>
    <phoneticPr fontId="25" type="noConversion"/>
  </si>
  <si>
    <t>（三）加工业（13个）</t>
    <phoneticPr fontId="3" type="noConversion"/>
  </si>
  <si>
    <t>（四）旅游扶贫（3个）</t>
    <phoneticPr fontId="3" type="noConversion"/>
  </si>
  <si>
    <t>上店村民俗旅游扶贫项目</t>
    <phoneticPr fontId="25" type="noConversion"/>
  </si>
  <si>
    <t>（五）其他（19个）</t>
    <phoneticPr fontId="3" type="noConversion"/>
  </si>
  <si>
    <t>铜川市印台区2018年水利发展资金农田水利设施建设项目</t>
    <phoneticPr fontId="25" type="noConversion"/>
  </si>
  <si>
    <t>五、基础设施建设（85个）_x000D_</t>
    <phoneticPr fontId="3" type="noConversion"/>
  </si>
  <si>
    <t>（一）通组道路（65个）</t>
    <phoneticPr fontId="3" type="noConversion"/>
  </si>
  <si>
    <t>水泥硬化道路长1.9km、宽3.5m、厚18cm_x000D_</t>
    <phoneticPr fontId="6" type="noConversion"/>
  </si>
  <si>
    <t>水泥硬化道路长2.1km、宽3.5m、厚18cm_x000D_</t>
    <phoneticPr fontId="6" type="noConversion"/>
  </si>
  <si>
    <t>水泥硬化道路长1.1km、宽3.5m、厚18cm_x000D_</t>
    <phoneticPr fontId="6" type="noConversion"/>
  </si>
  <si>
    <t>（二）安全饮水（15个）</t>
    <phoneticPr fontId="3" type="noConversion"/>
  </si>
  <si>
    <t>区水务局</t>
    <phoneticPr fontId="25" type="noConversion"/>
  </si>
  <si>
    <t>红土镇冯家塬村五组（咀头）供水工程</t>
    <phoneticPr fontId="25" type="noConversion"/>
  </si>
  <si>
    <t xml:space="preserve">
区水务局</t>
    <phoneticPr fontId="25" type="noConversion"/>
  </si>
  <si>
    <t xml:space="preserve">
广阳镇胜利村杨沟组供水工程_x000D_</t>
    <phoneticPr fontId="25" type="noConversion"/>
  </si>
  <si>
    <t>新建泉室一座，配备DQ3-60-1.5型潜水泵一台，新建10.5㎡的管理房一座，配备次氯酸钠发生器一台，新建PE100-De40-1.6MPa输水管道217m，PE100-De32-1.6MPa配水干管342m，PE100-De32-1.6MPa配水支管295m。新建闸阀共计4座，入户工程共计20户，集中式水表井4座。</t>
    <phoneticPr fontId="25" type="noConversion"/>
  </si>
  <si>
    <t>胜利村</t>
    <phoneticPr fontId="25" type="noConversion"/>
  </si>
  <si>
    <t>（三）完善贫困村小型基础设施项目（5个）</t>
    <phoneticPr fontId="3" type="noConversion"/>
  </si>
  <si>
    <t>.</t>
    <phoneticPr fontId="25" type="noConversion"/>
  </si>
</sst>
</file>

<file path=xl/styles.xml><?xml version="1.0" encoding="utf-8"?>
<styleSheet xmlns="http://schemas.openxmlformats.org/spreadsheetml/2006/main">
  <numFmts count="3">
    <numFmt numFmtId="176" formatCode="0.00_ "/>
    <numFmt numFmtId="177" formatCode="0_ "/>
    <numFmt numFmtId="178" formatCode="0.000_ "/>
  </numFmts>
  <fonts count="43">
    <font>
      <sz val="11"/>
      <name val="宋体"/>
      <charset val="134"/>
    </font>
    <font>
      <b/>
      <sz val="11"/>
      <color rgb="FF000000"/>
      <name val="宋体"/>
      <family val="3"/>
      <charset val="134"/>
    </font>
    <font>
      <sz val="11"/>
      <color rgb="FF000000"/>
      <name val="宋体"/>
      <family val="3"/>
      <charset val="134"/>
    </font>
    <font>
      <sz val="9"/>
      <name val="宋体"/>
      <family val="3"/>
      <charset val="134"/>
    </font>
    <font>
      <b/>
      <sz val="10"/>
      <color rgb="FF000000"/>
      <name val="宋体"/>
      <family val="3"/>
      <charset val="134"/>
    </font>
    <font>
      <sz val="10"/>
      <color rgb="FF000000"/>
      <name val="宋体"/>
      <family val="3"/>
      <charset val="134"/>
    </font>
    <font>
      <sz val="11"/>
      <name val="宋体"/>
      <family val="3"/>
      <charset val="134"/>
    </font>
    <font>
      <sz val="12"/>
      <name val="宋体"/>
      <family val="3"/>
      <charset val="134"/>
    </font>
    <font>
      <sz val="10"/>
      <name val="Helv"/>
      <family val="2"/>
    </font>
    <font>
      <sz val="9"/>
      <name val="宋体"/>
      <family val="3"/>
      <charset val="134"/>
    </font>
    <font>
      <sz val="11"/>
      <color theme="1"/>
      <name val="宋体"/>
      <family val="3"/>
      <charset val="134"/>
      <scheme val="minor"/>
    </font>
    <font>
      <sz val="11"/>
      <color indexed="8"/>
      <name val="宋体"/>
      <family val="3"/>
      <charset val="134"/>
    </font>
    <font>
      <b/>
      <sz val="12"/>
      <color rgb="FF000000"/>
      <name val="宋体"/>
      <family val="3"/>
      <charset val="134"/>
    </font>
    <font>
      <sz val="18"/>
      <color rgb="FF000000"/>
      <name val="方正小标宋简体"/>
      <family val="4"/>
      <charset val="134"/>
    </font>
    <font>
      <sz val="9"/>
      <name val="宋体"/>
      <family val="3"/>
      <charset val="134"/>
    </font>
    <font>
      <sz val="8"/>
      <name val="宋体"/>
      <family val="3"/>
      <charset val="134"/>
    </font>
    <font>
      <b/>
      <sz val="8"/>
      <color rgb="FF000000"/>
      <name val="宋体"/>
      <family val="3"/>
      <charset val="134"/>
      <scheme val="minor"/>
    </font>
    <font>
      <sz val="8"/>
      <name val="宋体"/>
      <family val="3"/>
      <charset val="134"/>
      <scheme val="minor"/>
    </font>
    <font>
      <b/>
      <sz val="8"/>
      <name val="宋体"/>
      <family val="3"/>
      <charset val="134"/>
      <scheme val="minor"/>
    </font>
    <font>
      <sz val="22"/>
      <color rgb="FF000000"/>
      <name val="方正小标宋简体"/>
      <family val="4"/>
      <charset val="134"/>
    </font>
    <font>
      <b/>
      <sz val="9"/>
      <color rgb="FF000000"/>
      <name val="宋体"/>
      <family val="3"/>
      <charset val="134"/>
    </font>
    <font>
      <b/>
      <sz val="9"/>
      <color rgb="FF000000"/>
      <name val="宋体"/>
      <family val="3"/>
      <charset val="134"/>
      <scheme val="minor"/>
    </font>
    <font>
      <sz val="10"/>
      <name val="宋体"/>
      <family val="3"/>
      <charset val="134"/>
    </font>
    <font>
      <sz val="9"/>
      <name val="宋体"/>
      <family val="3"/>
      <charset val="134"/>
    </font>
    <font>
      <sz val="10"/>
      <color indexed="10"/>
      <name val="宋体"/>
      <family val="3"/>
      <charset val="134"/>
    </font>
    <font>
      <sz val="9"/>
      <name val="宋体"/>
      <charset val="134"/>
    </font>
    <font>
      <sz val="11"/>
      <color theme="1"/>
      <name val="宋体"/>
      <charset val="134"/>
      <scheme val="minor"/>
    </font>
    <font>
      <sz val="10"/>
      <color theme="1"/>
      <name val="宋体"/>
      <family val="3"/>
      <charset val="134"/>
    </font>
    <font>
      <sz val="8"/>
      <color theme="1"/>
      <name val="宋体"/>
      <family val="3"/>
      <charset val="134"/>
      <scheme val="minor"/>
    </font>
    <font>
      <sz val="8"/>
      <color theme="1"/>
      <name val="宋体"/>
      <family val="3"/>
      <charset val="134"/>
    </font>
    <font>
      <sz val="22"/>
      <color theme="1"/>
      <name val="方正小标宋简体"/>
      <family val="4"/>
      <charset val="134"/>
    </font>
    <font>
      <sz val="11"/>
      <color theme="1"/>
      <name val="宋体"/>
      <charset val="134"/>
    </font>
    <font>
      <b/>
      <sz val="9"/>
      <color theme="1"/>
      <name val="宋体"/>
      <family val="3"/>
      <charset val="134"/>
    </font>
    <font>
      <b/>
      <sz val="9"/>
      <color theme="1"/>
      <name val="宋体"/>
      <family val="3"/>
      <charset val="134"/>
      <scheme val="minor"/>
    </font>
    <font>
      <b/>
      <sz val="8"/>
      <color theme="1"/>
      <name val="宋体"/>
      <family val="3"/>
      <charset val="134"/>
    </font>
    <font>
      <b/>
      <sz val="8"/>
      <color theme="1"/>
      <name val="宋体"/>
      <family val="3"/>
      <charset val="134"/>
      <scheme val="minor"/>
    </font>
    <font>
      <sz val="8"/>
      <color indexed="8"/>
      <name val="宋体"/>
      <family val="3"/>
      <charset val="134"/>
      <scheme val="minor"/>
    </font>
    <font>
      <sz val="8"/>
      <color rgb="FFFF0000"/>
      <name val="宋体"/>
      <family val="3"/>
      <charset val="134"/>
      <scheme val="minor"/>
    </font>
    <font>
      <vertAlign val="superscript"/>
      <sz val="8"/>
      <color theme="1"/>
      <name val="宋体"/>
      <family val="3"/>
      <charset val="134"/>
      <scheme val="minor"/>
    </font>
    <font>
      <b/>
      <sz val="9"/>
      <color theme="1"/>
      <name val="宋体"/>
      <family val="3"/>
      <charset val="134"/>
      <scheme val="major"/>
    </font>
    <font>
      <b/>
      <sz val="8"/>
      <color theme="1"/>
      <name val="宋体"/>
      <family val="3"/>
      <charset val="134"/>
      <scheme val="major"/>
    </font>
    <font>
      <sz val="8"/>
      <color theme="1"/>
      <name val="宋体"/>
      <family val="3"/>
      <charset val="134"/>
      <scheme val="major"/>
    </font>
    <font>
      <sz val="9"/>
      <color theme="1"/>
      <name val="宋体"/>
      <family val="3"/>
      <charset val="134"/>
      <scheme val="major"/>
    </font>
  </fonts>
  <fills count="2">
    <fill>
      <patternFill patternType="none"/>
    </fill>
    <fill>
      <patternFill patternType="gray125"/>
    </fill>
  </fills>
  <borders count="1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72">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protection locked="0"/>
    </xf>
    <xf numFmtId="0" fontId="10" fillId="0" borderId="0">
      <alignment vertical="center"/>
    </xf>
    <xf numFmtId="0" fontId="7" fillId="0" borderId="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alignment vertical="center"/>
    </xf>
    <xf numFmtId="0" fontId="7" fillId="0" borderId="0">
      <alignment vertical="center"/>
    </xf>
    <xf numFmtId="0" fontId="6" fillId="0" borderId="0">
      <alignment vertical="center"/>
    </xf>
    <xf numFmtId="0" fontId="7" fillId="0" borderId="0"/>
    <xf numFmtId="0" fontId="26" fillId="0" borderId="0">
      <alignment vertical="center"/>
    </xf>
    <xf numFmtId="0" fontId="10" fillId="0" borderId="0">
      <alignment vertical="center"/>
    </xf>
    <xf numFmtId="0" fontId="11" fillId="0" borderId="0">
      <alignment vertical="center"/>
    </xf>
  </cellStyleXfs>
  <cellXfs count="163">
    <xf numFmtId="0" fontId="0" fillId="0" borderId="0" xfId="0" applyAlignment="1">
      <alignment vertical="center"/>
    </xf>
    <xf numFmtId="0" fontId="5" fillId="0" borderId="2" xfId="0" applyFont="1" applyBorder="1" applyAlignment="1">
      <alignment horizontal="center" vertical="center"/>
    </xf>
    <xf numFmtId="0" fontId="12" fillId="0" borderId="2" xfId="0" applyFont="1" applyBorder="1" applyAlignment="1">
      <alignment horizontal="center" vertical="center"/>
    </xf>
    <xf numFmtId="0" fontId="0" fillId="0" borderId="0" xfId="0" applyFill="1" applyAlignment="1">
      <alignment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22"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0"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xf>
    <xf numFmtId="0" fontId="17" fillId="0" borderId="6" xfId="0" applyFont="1" applyFill="1" applyBorder="1" applyAlignment="1">
      <alignment horizontal="left" vertical="center" wrapText="1"/>
    </xf>
    <xf numFmtId="0" fontId="28" fillId="0" borderId="2" xfId="0" applyNumberFormat="1" applyFont="1" applyFill="1" applyBorder="1" applyAlignment="1">
      <alignment horizontal="center" vertical="center"/>
    </xf>
    <xf numFmtId="177" fontId="28" fillId="0" borderId="6" xfId="0" applyNumberFormat="1" applyFont="1" applyFill="1" applyBorder="1" applyAlignment="1" applyProtection="1">
      <alignment horizontal="center" vertical="center" wrapText="1"/>
      <protection locked="0"/>
    </xf>
    <xf numFmtId="0" fontId="28" fillId="0" borderId="6" xfId="0" applyFont="1" applyFill="1" applyBorder="1" applyAlignment="1">
      <alignment horizontal="center" vertical="center" wrapText="1"/>
    </xf>
    <xf numFmtId="177" fontId="28" fillId="0" borderId="6" xfId="70" applyNumberFormat="1" applyFont="1" applyFill="1" applyBorder="1" applyAlignment="1" applyProtection="1">
      <alignment horizontal="center" vertical="center" wrapText="1"/>
      <protection locked="0"/>
    </xf>
    <xf numFmtId="0" fontId="28" fillId="0" borderId="2" xfId="70" applyNumberFormat="1" applyFont="1" applyFill="1" applyBorder="1" applyAlignment="1">
      <alignment horizontal="center" vertical="center"/>
    </xf>
    <xf numFmtId="0" fontId="28" fillId="0" borderId="6" xfId="70" applyFont="1" applyFill="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28" fillId="0" borderId="8" xfId="0" applyFont="1" applyFill="1" applyBorder="1" applyAlignment="1">
      <alignment horizontal="justify"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31" fillId="0" borderId="0" xfId="0" applyFont="1" applyFill="1" applyAlignment="1">
      <alignment vertical="center"/>
    </xf>
    <xf numFmtId="0" fontId="27"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3" fillId="0" borderId="2" xfId="0" applyFont="1" applyFill="1" applyBorder="1" applyAlignment="1">
      <alignment horizontal="center" vertical="center"/>
    </xf>
    <xf numFmtId="0" fontId="32" fillId="0" borderId="2"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2" xfId="0" applyFont="1" applyFill="1" applyBorder="1" applyAlignment="1">
      <alignment vertical="center" wrapText="1"/>
    </xf>
    <xf numFmtId="176" fontId="33" fillId="0" borderId="2" xfId="0" applyNumberFormat="1" applyFont="1" applyFill="1" applyBorder="1" applyAlignment="1">
      <alignment horizontal="center" vertical="center" wrapText="1"/>
    </xf>
    <xf numFmtId="0" fontId="33" fillId="0" borderId="2"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5" fillId="0" borderId="2" xfId="0"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xf>
    <xf numFmtId="0" fontId="28" fillId="0" borderId="2" xfId="0" applyFont="1" applyFill="1" applyBorder="1" applyAlignment="1">
      <alignment horizontal="left" vertical="center" wrapText="1"/>
    </xf>
    <xf numFmtId="176" fontId="35"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6" fillId="0" borderId="2" xfId="0" applyFont="1" applyFill="1" applyBorder="1" applyAlignment="1">
      <alignment vertical="center" wrapText="1"/>
    </xf>
    <xf numFmtId="0" fontId="17"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36" fillId="0" borderId="2" xfId="0" applyFont="1" applyFill="1" applyBorder="1" applyAlignment="1">
      <alignment horizontal="center" vertical="center" wrapText="1"/>
    </xf>
    <xf numFmtId="0" fontId="17" fillId="0" borderId="2" xfId="0" applyFont="1" applyFill="1" applyBorder="1" applyAlignment="1" applyProtection="1">
      <alignment horizontal="left" vertical="center" wrapText="1"/>
    </xf>
    <xf numFmtId="176" fontId="17" fillId="0" borderId="2" xfId="0" applyNumberFormat="1" applyFont="1" applyFill="1" applyBorder="1" applyAlignment="1" applyProtection="1">
      <alignment horizontal="left" vertical="center" wrapText="1"/>
      <protection locked="0"/>
    </xf>
    <xf numFmtId="0" fontId="17" fillId="0" borderId="2" xfId="68" applyFont="1" applyFill="1" applyBorder="1" applyAlignment="1">
      <alignment horizontal="left" vertical="center" wrapText="1"/>
    </xf>
    <xf numFmtId="0" fontId="17" fillId="0" borderId="2" xfId="0" applyFont="1" applyFill="1" applyBorder="1" applyAlignment="1">
      <alignment vertical="center"/>
    </xf>
    <xf numFmtId="0" fontId="17" fillId="0" borderId="2" xfId="67" applyFont="1" applyFill="1" applyBorder="1" applyAlignment="1">
      <alignment horizontal="center" vertical="center" wrapText="1"/>
    </xf>
    <xf numFmtId="0" fontId="17" fillId="0" borderId="2" xfId="0" applyFont="1" applyFill="1" applyBorder="1" applyAlignment="1" applyProtection="1">
      <alignment vertical="center" wrapText="1"/>
    </xf>
    <xf numFmtId="0" fontId="37" fillId="0" borderId="2" xfId="0" applyFont="1" applyFill="1" applyBorder="1" applyAlignment="1" applyProtection="1">
      <alignment horizontal="center" vertical="center" wrapText="1"/>
    </xf>
    <xf numFmtId="0" fontId="37" fillId="0" borderId="2" xfId="0" applyFont="1" applyFill="1" applyBorder="1" applyAlignment="1">
      <alignment horizontal="center" vertical="center"/>
    </xf>
    <xf numFmtId="0" fontId="35"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wrapText="1"/>
    </xf>
    <xf numFmtId="0" fontId="28" fillId="0" borderId="2" xfId="0" applyFont="1" applyFill="1" applyBorder="1">
      <alignment vertical="center"/>
    </xf>
    <xf numFmtId="0" fontId="17" fillId="0" borderId="2" xfId="33" applyNumberFormat="1" applyFont="1" applyFill="1" applyBorder="1" applyAlignment="1" applyProtection="1">
      <alignment horizontal="center" vertical="center" wrapText="1"/>
    </xf>
    <xf numFmtId="0" fontId="28" fillId="0" borderId="2" xfId="70" applyFont="1" applyFill="1" applyBorder="1" applyAlignment="1">
      <alignment horizontal="center" vertical="center" wrapText="1"/>
    </xf>
    <xf numFmtId="0" fontId="28" fillId="0" borderId="2" xfId="70" applyFont="1" applyFill="1" applyBorder="1" applyAlignment="1">
      <alignment horizontal="left" vertical="center" wrapText="1"/>
    </xf>
    <xf numFmtId="176" fontId="28" fillId="0" borderId="2" xfId="0" applyNumberFormat="1" applyFont="1" applyFill="1" applyBorder="1" applyAlignment="1" applyProtection="1">
      <alignment horizontal="left" vertical="center" wrapText="1"/>
      <protection locked="0"/>
    </xf>
    <xf numFmtId="176" fontId="28" fillId="0" borderId="2" xfId="0" applyNumberFormat="1" applyFont="1" applyFill="1" applyBorder="1" applyAlignment="1">
      <alignment horizontal="center" vertical="center" wrapText="1"/>
    </xf>
    <xf numFmtId="49" fontId="28" fillId="0" borderId="2" xfId="71" applyNumberFormat="1"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vertical="center" wrapText="1"/>
    </xf>
    <xf numFmtId="0" fontId="28" fillId="0" borderId="6" xfId="0" applyFont="1" applyFill="1" applyBorder="1" applyAlignment="1">
      <alignment vertical="center" wrapText="1"/>
    </xf>
    <xf numFmtId="0" fontId="28" fillId="0" borderId="2" xfId="0" applyFont="1" applyFill="1" applyBorder="1" applyAlignment="1" applyProtection="1">
      <alignment horizontal="left" vertical="center" wrapText="1"/>
    </xf>
    <xf numFmtId="0" fontId="28" fillId="0" borderId="2" xfId="13" applyFont="1" applyFill="1" applyBorder="1" applyAlignment="1" applyProtection="1">
      <alignment horizontal="left" vertical="center" wrapText="1"/>
    </xf>
    <xf numFmtId="0" fontId="28" fillId="0" borderId="6" xfId="0" applyFont="1" applyFill="1" applyBorder="1" applyAlignment="1">
      <alignment horizontal="left" vertical="center" wrapText="1"/>
    </xf>
    <xf numFmtId="0" fontId="28" fillId="0" borderId="10" xfId="0" applyFont="1" applyFill="1" applyBorder="1" applyAlignment="1">
      <alignment vertical="center" wrapText="1"/>
    </xf>
    <xf numFmtId="0" fontId="28" fillId="0" borderId="2" xfId="68" applyFont="1" applyFill="1" applyBorder="1" applyAlignment="1">
      <alignment horizontal="left" vertical="center" wrapText="1"/>
    </xf>
    <xf numFmtId="0" fontId="28" fillId="0" borderId="2" xfId="68" applyFont="1" applyFill="1" applyBorder="1" applyAlignment="1">
      <alignment horizontal="center" vertical="center" wrapText="1"/>
    </xf>
    <xf numFmtId="0" fontId="28" fillId="0" borderId="2" xfId="0" applyFont="1" applyFill="1" applyBorder="1" applyAlignment="1">
      <alignment vertical="center"/>
    </xf>
    <xf numFmtId="0" fontId="28" fillId="0" borderId="2" xfId="67" applyFont="1" applyFill="1" applyBorder="1" applyAlignment="1">
      <alignment horizontal="center" vertical="center" wrapText="1"/>
    </xf>
    <xf numFmtId="0" fontId="28" fillId="0" borderId="2" xfId="67" applyFont="1" applyFill="1" applyBorder="1" applyAlignment="1">
      <alignment horizontal="left" vertical="center" wrapText="1"/>
    </xf>
    <xf numFmtId="178" fontId="28" fillId="0" borderId="2" xfId="0" applyNumberFormat="1" applyFont="1" applyFill="1" applyBorder="1" applyAlignment="1">
      <alignment horizontal="center" vertical="center" wrapText="1"/>
    </xf>
    <xf numFmtId="176" fontId="28" fillId="0" borderId="6" xfId="0" applyNumberFormat="1" applyFont="1" applyFill="1" applyBorder="1" applyAlignment="1" applyProtection="1">
      <alignment horizontal="left" vertical="center" wrapText="1"/>
      <protection locked="0"/>
    </xf>
    <xf numFmtId="0" fontId="28" fillId="0" borderId="2" xfId="0" applyFont="1" applyFill="1" applyBorder="1" applyAlignment="1" applyProtection="1">
      <alignment vertical="center" wrapText="1"/>
    </xf>
    <xf numFmtId="0" fontId="28" fillId="0" borderId="2" xfId="0" applyFont="1" applyFill="1" applyBorder="1" applyAlignment="1" applyProtection="1">
      <alignment horizontal="center" vertical="center"/>
    </xf>
    <xf numFmtId="0" fontId="28" fillId="0" borderId="2" xfId="0" applyNumberFormat="1" applyFont="1" applyFill="1" applyBorder="1" applyAlignment="1" applyProtection="1">
      <alignment horizontal="center" vertical="center"/>
    </xf>
    <xf numFmtId="0" fontId="28" fillId="0" borderId="2" xfId="66" applyFont="1" applyFill="1" applyBorder="1" applyAlignment="1">
      <alignment horizontal="center" vertical="center" wrapText="1"/>
    </xf>
    <xf numFmtId="0" fontId="28" fillId="0" borderId="2" xfId="0" applyFont="1" applyFill="1" applyBorder="1" applyAlignment="1" applyProtection="1">
      <alignment horizontal="center" vertical="center" wrapText="1"/>
    </xf>
    <xf numFmtId="0" fontId="28" fillId="0" borderId="2" xfId="0" applyNumberFormat="1" applyFont="1" applyFill="1" applyBorder="1" applyAlignment="1" applyProtection="1">
      <alignment horizontal="center" vertical="center" wrapText="1"/>
    </xf>
    <xf numFmtId="177" fontId="28" fillId="0" borderId="14" xfId="0" applyNumberFormat="1" applyFont="1" applyFill="1" applyBorder="1" applyAlignment="1" applyProtection="1">
      <alignment horizontal="center" vertical="center" wrapText="1"/>
      <protection locked="0"/>
    </xf>
    <xf numFmtId="0" fontId="28" fillId="0" borderId="14" xfId="0" applyFont="1" applyFill="1" applyBorder="1" applyAlignment="1" applyProtection="1">
      <alignment horizontal="left" vertical="center" wrapText="1"/>
      <protection locked="0"/>
    </xf>
    <xf numFmtId="0" fontId="28" fillId="0" borderId="5" xfId="0" applyFont="1" applyFill="1" applyBorder="1" applyAlignment="1">
      <alignment horizontal="left" vertical="center" wrapText="1"/>
    </xf>
    <xf numFmtId="177" fontId="28" fillId="0" borderId="13" xfId="0" applyNumberFormat="1" applyFont="1" applyFill="1" applyBorder="1" applyAlignment="1" applyProtection="1">
      <alignment horizontal="center" vertical="center" wrapText="1"/>
      <protection locked="0"/>
    </xf>
    <xf numFmtId="0" fontId="28" fillId="0" borderId="5" xfId="0" applyFont="1" applyFill="1" applyBorder="1" applyAlignment="1">
      <alignment horizontal="center" vertical="center" wrapText="1"/>
    </xf>
    <xf numFmtId="176" fontId="28" fillId="0" borderId="5"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xf>
    <xf numFmtId="0" fontId="28" fillId="0" borderId="13" xfId="0" applyFont="1" applyFill="1" applyBorder="1" applyAlignment="1" applyProtection="1">
      <alignment horizontal="left" vertical="center" wrapText="1"/>
      <protection locked="0"/>
    </xf>
    <xf numFmtId="176" fontId="28" fillId="0" borderId="2" xfId="0" applyNumberFormat="1" applyFont="1" applyFill="1" applyBorder="1" applyAlignment="1" applyProtection="1">
      <alignment horizontal="center" vertical="center" wrapText="1"/>
      <protection locked="0"/>
    </xf>
    <xf numFmtId="0" fontId="28" fillId="0" borderId="2" xfId="30" applyNumberFormat="1" applyFont="1" applyFill="1" applyBorder="1" applyAlignment="1">
      <alignment horizontal="center" vertical="center"/>
    </xf>
    <xf numFmtId="0" fontId="39" fillId="0" borderId="2"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2" xfId="0" applyFont="1" applyFill="1" applyBorder="1" applyAlignment="1">
      <alignment vertical="center" wrapText="1"/>
    </xf>
    <xf numFmtId="0" fontId="41" fillId="0" borderId="2" xfId="0" applyFont="1" applyFill="1" applyBorder="1" applyAlignment="1">
      <alignment horizontal="center" vertical="center"/>
    </xf>
    <xf numFmtId="0" fontId="41" fillId="0" borderId="2" xfId="0" applyFont="1" applyFill="1" applyBorder="1" applyAlignment="1">
      <alignment horizontal="left" vertical="center" wrapText="1"/>
    </xf>
    <xf numFmtId="0" fontId="42" fillId="0" borderId="0" xfId="0" applyFont="1" applyFill="1" applyAlignment="1">
      <alignment horizontal="center" vertical="center"/>
    </xf>
    <xf numFmtId="176" fontId="40" fillId="0" borderId="2" xfId="0" applyNumberFormat="1" applyFont="1" applyFill="1" applyBorder="1" applyAlignment="1">
      <alignment horizontal="center" vertical="center" wrapText="1"/>
    </xf>
    <xf numFmtId="0" fontId="41" fillId="0" borderId="2" xfId="66" applyFont="1" applyFill="1" applyBorder="1" applyAlignment="1">
      <alignment horizontal="center" vertical="center" wrapText="1"/>
    </xf>
    <xf numFmtId="0" fontId="41" fillId="0" borderId="0" xfId="0" applyFont="1" applyFill="1" applyBorder="1" applyAlignment="1">
      <alignment horizontal="center" vertical="center" wrapText="1"/>
    </xf>
    <xf numFmtId="0" fontId="40" fillId="0" borderId="2" xfId="0" applyFont="1" applyFill="1" applyBorder="1" applyAlignment="1">
      <alignment horizontal="center" vertical="center"/>
    </xf>
    <xf numFmtId="0" fontId="41" fillId="0" borderId="2" xfId="0" applyFont="1" applyFill="1" applyBorder="1" applyAlignment="1" applyProtection="1">
      <alignment horizontal="center" vertical="center" wrapText="1"/>
    </xf>
    <xf numFmtId="0" fontId="41" fillId="0" borderId="0" xfId="0" applyFont="1" applyFill="1" applyAlignment="1">
      <alignment vertical="center"/>
    </xf>
    <xf numFmtId="0" fontId="41" fillId="0" borderId="2" xfId="0" applyNumberFormat="1" applyFont="1" applyFill="1" applyBorder="1" applyAlignment="1">
      <alignment horizontal="center" vertical="center"/>
    </xf>
    <xf numFmtId="0" fontId="41" fillId="0" borderId="2" xfId="0" applyFont="1" applyFill="1" applyBorder="1" applyAlignment="1" applyProtection="1">
      <alignment vertical="center" wrapText="1"/>
    </xf>
    <xf numFmtId="0" fontId="41" fillId="0" borderId="0" xfId="0" applyFont="1" applyFill="1" applyAlignment="1">
      <alignment horizontal="center" vertical="center"/>
    </xf>
    <xf numFmtId="0" fontId="41" fillId="0" borderId="2" xfId="0" applyFont="1" applyFill="1" applyBorder="1" applyAlignment="1" applyProtection="1">
      <alignment horizontal="left" vertical="center" wrapText="1"/>
    </xf>
    <xf numFmtId="0" fontId="41" fillId="0" borderId="2" xfId="0" applyFont="1" applyFill="1" applyBorder="1" applyAlignment="1" applyProtection="1">
      <alignment horizontal="center" vertical="center"/>
    </xf>
    <xf numFmtId="177" fontId="41" fillId="0" borderId="6" xfId="0" applyNumberFormat="1" applyFont="1" applyFill="1" applyBorder="1" applyAlignment="1" applyProtection="1">
      <alignment horizontal="center" vertical="center" wrapText="1"/>
      <protection locked="0"/>
    </xf>
    <xf numFmtId="0" fontId="41" fillId="0" borderId="2" xfId="0" applyNumberFormat="1" applyFont="1" applyFill="1" applyBorder="1" applyAlignment="1" applyProtection="1">
      <alignment horizontal="center" vertical="center"/>
    </xf>
    <xf numFmtId="0" fontId="41" fillId="0" borderId="7" xfId="0" applyFont="1" applyFill="1" applyBorder="1" applyAlignment="1">
      <alignment horizontal="center" vertical="center" wrapText="1"/>
    </xf>
    <xf numFmtId="0" fontId="41" fillId="0" borderId="2" xfId="33" applyNumberFormat="1" applyFont="1" applyFill="1" applyBorder="1" applyAlignment="1" applyProtection="1">
      <alignment horizontal="center" vertical="center" wrapText="1"/>
    </xf>
    <xf numFmtId="0" fontId="41" fillId="0" borderId="2" xfId="69" applyFont="1" applyFill="1" applyBorder="1" applyAlignment="1">
      <alignment horizontal="center" vertical="center" wrapText="1"/>
    </xf>
    <xf numFmtId="176" fontId="41" fillId="0" borderId="2" xfId="0" applyNumberFormat="1" applyFont="1" applyFill="1" applyBorder="1" applyAlignment="1">
      <alignment horizontal="center" vertical="center" wrapText="1"/>
    </xf>
    <xf numFmtId="0" fontId="41" fillId="0" borderId="2" xfId="0" applyNumberFormat="1" applyFont="1" applyFill="1" applyBorder="1" applyAlignment="1" applyProtection="1">
      <alignment horizontal="left" vertical="center" wrapText="1"/>
    </xf>
    <xf numFmtId="0" fontId="31" fillId="0" borderId="0" xfId="0" applyFont="1" applyFill="1" applyAlignment="1">
      <alignment horizontal="left" vertical="center"/>
    </xf>
    <xf numFmtId="0" fontId="42" fillId="0" borderId="0" xfId="0" applyFont="1" applyFill="1" applyBorder="1" applyAlignment="1">
      <alignment horizontal="center" vertical="center"/>
    </xf>
    <xf numFmtId="0" fontId="41" fillId="0" borderId="2" xfId="67" applyFont="1" applyFill="1" applyBorder="1" applyAlignment="1">
      <alignment horizontal="center" vertical="center" wrapText="1"/>
    </xf>
    <xf numFmtId="0" fontId="41" fillId="0" borderId="2" xfId="67" applyFont="1" applyFill="1" applyBorder="1" applyAlignment="1">
      <alignment vertical="center" wrapText="1"/>
    </xf>
    <xf numFmtId="0" fontId="13" fillId="0" borderId="0" xfId="0" applyFont="1" applyFill="1" applyAlignment="1">
      <alignment horizontal="center" vertical="center"/>
    </xf>
    <xf numFmtId="0" fontId="13"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19" fillId="0" borderId="0" xfId="0" applyFont="1" applyFill="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30" fillId="0" borderId="0" xfId="0" applyFont="1" applyFill="1" applyAlignment="1">
      <alignment horizontal="center" vertical="center"/>
    </xf>
    <xf numFmtId="0" fontId="40" fillId="0" borderId="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2"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9" fillId="0" borderId="2" xfId="0" applyFont="1" applyFill="1" applyBorder="1" applyAlignment="1">
      <alignment horizontal="center" vertical="center" wrapText="1"/>
    </xf>
  </cellXfs>
  <cellStyles count="72">
    <cellStyle name="常规" xfId="0" builtinId="0"/>
    <cellStyle name="常规 10" xfId="8"/>
    <cellStyle name="常规 100" xfId="45"/>
    <cellStyle name="常规 102" xfId="46"/>
    <cellStyle name="常规 103" xfId="47"/>
    <cellStyle name="常规 12" xfId="3"/>
    <cellStyle name="常规 13" xfId="9"/>
    <cellStyle name="常规 134" xfId="54"/>
    <cellStyle name="常规 14" xfId="10"/>
    <cellStyle name="常规 15" xfId="11"/>
    <cellStyle name="常规 156" xfId="65"/>
    <cellStyle name="常规 16" xfId="5"/>
    <cellStyle name="常规 17" xfId="12"/>
    <cellStyle name="常规 2" xfId="13"/>
    <cellStyle name="常规 2 2" xfId="7"/>
    <cellStyle name="常规 2 2 3" xfId="69"/>
    <cellStyle name="常规 21" xfId="6"/>
    <cellStyle name="常规 23" xfId="14"/>
    <cellStyle name="常规 24" xfId="15"/>
    <cellStyle name="常规 25" xfId="1"/>
    <cellStyle name="常规 26" xfId="34"/>
    <cellStyle name="常规 26 48" xfId="49"/>
    <cellStyle name="常规 26 49" xfId="50"/>
    <cellStyle name="常规 26 51" xfId="52"/>
    <cellStyle name="常规 26 52" xfId="53"/>
    <cellStyle name="常规 27 70" xfId="61"/>
    <cellStyle name="常规 27 71" xfId="62"/>
    <cellStyle name="常规 27 73" xfId="63"/>
    <cellStyle name="常规 27 74" xfId="64"/>
    <cellStyle name="常规 29" xfId="16"/>
    <cellStyle name="常规 3" xfId="35"/>
    <cellStyle name="常规 30" xfId="2"/>
    <cellStyle name="常规 32" xfId="4"/>
    <cellStyle name="常规 33" xfId="17"/>
    <cellStyle name="常规 35" xfId="71"/>
    <cellStyle name="常规 37 44" xfId="51"/>
    <cellStyle name="常规 4" xfId="67"/>
    <cellStyle name="常规 40" xfId="18"/>
    <cellStyle name="常规 41" xfId="19"/>
    <cellStyle name="常规 42" xfId="20"/>
    <cellStyle name="常规 43" xfId="21"/>
    <cellStyle name="常规 45 10" xfId="56"/>
    <cellStyle name="常规 45 11" xfId="43"/>
    <cellStyle name="常规 45 13" xfId="58"/>
    <cellStyle name="常规 45 14" xfId="59"/>
    <cellStyle name="常规 45 15" xfId="60"/>
    <cellStyle name="常规 45 16" xfId="57"/>
    <cellStyle name="常规 45 23" xfId="48"/>
    <cellStyle name="常规 45 9" xfId="55"/>
    <cellStyle name="常规 46 2" xfId="36"/>
    <cellStyle name="常规 46 3" xfId="38"/>
    <cellStyle name="常规 46 4" xfId="37"/>
    <cellStyle name="常规 46 6" xfId="39"/>
    <cellStyle name="常规 46 7" xfId="40"/>
    <cellStyle name="常规 46 8" xfId="41"/>
    <cellStyle name="常规 47" xfId="22"/>
    <cellStyle name="常规 48" xfId="24"/>
    <cellStyle name="常规 5 2" xfId="66"/>
    <cellStyle name="常规 53" xfId="23"/>
    <cellStyle name="常规 54" xfId="25"/>
    <cellStyle name="常规 55" xfId="26"/>
    <cellStyle name="常规 58" xfId="27"/>
    <cellStyle name="常规 59" xfId="28"/>
    <cellStyle name="常规 6" xfId="70"/>
    <cellStyle name="常规 62" xfId="29"/>
    <cellStyle name="常规 7" xfId="30"/>
    <cellStyle name="常规 8" xfId="31"/>
    <cellStyle name="常规 9" xfId="32"/>
    <cellStyle name="常规 98" xfId="42"/>
    <cellStyle name="常规 99" xfId="44"/>
    <cellStyle name="常规_铜川市印台区2017年度统筹整合财政涉农资金安全饮水项目" xfId="68"/>
    <cellStyle name="样式 1" xfId="3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136</xdr:row>
      <xdr:rowOff>0</xdr:rowOff>
    </xdr:from>
    <xdr:to>
      <xdr:col>9</xdr:col>
      <xdr:colOff>66675</xdr:colOff>
      <xdr:row>137</xdr:row>
      <xdr:rowOff>38100</xdr:rowOff>
    </xdr:to>
    <xdr:sp macro="" textlink="">
      <xdr:nvSpPr>
        <xdr:cNvPr id="2" name="Text Box 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 name="Text Box 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4" name="Text Box 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 name="Text Box 4"/>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6" name="Text Box 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 name="Text Box 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8" name="Text Box 1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9" name="Text Box 1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10" name="Text Box 1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11" name="Text Box 1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12" name="Text Box 2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13" name="Text Box 2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4" name="Text Box 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5" name="Text Box 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6" name="Text Box 4"/>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7" name="Text Box 5"/>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8" name="Text Box 6"/>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19" name="Text Box 7"/>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20" name="Text Box 1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21" name="Text Box 1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22" name="Text Box 2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23" name="Text Box 2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4" name="Text Box 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5" name="Text Box 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6" name="Text Box 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7" name="Text Box 4"/>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8" name="Text Box 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29" name="Text Box 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0" name="Text Box 1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1" name="Text Box 1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2" name="Text Box 1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3" name="Text Box 1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4" name="Text Box 2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35" name="Text Box 2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36" name="Text Box 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37" name="Text Box 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38" name="Text Box 4"/>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39" name="Text Box 5"/>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0" name="Text Box 6"/>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1" name="Text Box 7"/>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2" name="Text Box 1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3" name="Text Box 1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4" name="Text Box 2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45" name="Text Box 2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46" name="Text Box 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47" name="Text Box 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48" name="Text Box 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49" name="Text Box 4"/>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0" name="Text Box 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1" name="Text Box 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2" name="Text Box 1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3" name="Text Box 1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4" name="Text Box 1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5" name="Text Box 1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6" name="Text Box 2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57" name="Text Box 2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58" name="Text Box 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59" name="Text Box 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0" name="Text Box 4"/>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1" name="Text Box 5"/>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2" name="Text Box 6"/>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3" name="Text Box 7"/>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4" name="Text Box 1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5" name="Text Box 1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6" name="Text Box 2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67" name="Text Box 2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68" name="Text Box 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69" name="Text Box 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0" name="Text Box 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1" name="Text Box 4"/>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2" name="Text Box 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3" name="Text Box 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4" name="Text Box 11"/>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5" name="Text Box 1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6" name="Text Box 15"/>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7" name="Text Box 16"/>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8" name="Text Box 22"/>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66675</xdr:colOff>
      <xdr:row>137</xdr:row>
      <xdr:rowOff>38100</xdr:rowOff>
    </xdr:to>
    <xdr:sp macro="" textlink="">
      <xdr:nvSpPr>
        <xdr:cNvPr id="79" name="Text Box 23"/>
        <xdr:cNvSpPr txBox="1">
          <a:spLocks noChangeArrowheads="1"/>
        </xdr:cNvSpPr>
      </xdr:nvSpPr>
      <xdr:spPr bwMode="auto">
        <a:xfrm>
          <a:off x="8067675" y="4095750"/>
          <a:ext cx="66675" cy="30480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0" name="Text Box 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1" name="Text Box 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2" name="Text Box 4"/>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3" name="Text Box 5"/>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4" name="Text Box 6"/>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5" name="Text Box 7"/>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6" name="Text Box 1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7" name="Text Box 1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8" name="Text Box 22"/>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9</xdr:col>
      <xdr:colOff>0</xdr:colOff>
      <xdr:row>136</xdr:row>
      <xdr:rowOff>0</xdr:rowOff>
    </xdr:from>
    <xdr:to>
      <xdr:col>9</xdr:col>
      <xdr:colOff>85725</xdr:colOff>
      <xdr:row>137</xdr:row>
      <xdr:rowOff>95250</xdr:rowOff>
    </xdr:to>
    <xdr:sp macro="" textlink="">
      <xdr:nvSpPr>
        <xdr:cNvPr id="89" name="Text Box 23"/>
        <xdr:cNvSpPr txBox="1">
          <a:spLocks noChangeArrowheads="1"/>
        </xdr:cNvSpPr>
      </xdr:nvSpPr>
      <xdr:spPr bwMode="auto">
        <a:xfrm>
          <a:off x="8067675" y="4095750"/>
          <a:ext cx="85725" cy="361950"/>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0" name="Text Box 1"/>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1" name="Text Box 2"/>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2" name="Text Box 3"/>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3" name="Text Box 4"/>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4" name="Text Box 5"/>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5" name="Text Box 6"/>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6" name="Text Box 11"/>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7" name="Text Box 12"/>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8" name="Text Box 15"/>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99" name="Text Box 16"/>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100" name="Text Box 22"/>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66675</xdr:colOff>
      <xdr:row>166</xdr:row>
      <xdr:rowOff>219075</xdr:rowOff>
    </xdr:to>
    <xdr:sp macro="" textlink="">
      <xdr:nvSpPr>
        <xdr:cNvPr id="101" name="Text Box 23"/>
        <xdr:cNvSpPr txBox="1">
          <a:spLocks noChangeArrowheads="1"/>
        </xdr:cNvSpPr>
      </xdr:nvSpPr>
      <xdr:spPr bwMode="auto">
        <a:xfrm>
          <a:off x="5657850" y="29356050"/>
          <a:ext cx="6667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2" name="Text Box 2"/>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3" name="Text Box 3"/>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4" name="Text Box 4"/>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5" name="Text Box 5"/>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6" name="Text Box 6"/>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7" name="Text Box 7"/>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8" name="Text Box 12"/>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09" name="Text Box 13"/>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twoCellAnchor editAs="oneCell">
    <xdr:from>
      <xdr:col>18</xdr:col>
      <xdr:colOff>0</xdr:colOff>
      <xdr:row>166</xdr:row>
      <xdr:rowOff>0</xdr:rowOff>
    </xdr:from>
    <xdr:to>
      <xdr:col>18</xdr:col>
      <xdr:colOff>85725</xdr:colOff>
      <xdr:row>166</xdr:row>
      <xdr:rowOff>219075</xdr:rowOff>
    </xdr:to>
    <xdr:sp macro="" textlink="">
      <xdr:nvSpPr>
        <xdr:cNvPr id="110" name="Text Box 22"/>
        <xdr:cNvSpPr txBox="1">
          <a:spLocks noChangeArrowheads="1"/>
        </xdr:cNvSpPr>
      </xdr:nvSpPr>
      <xdr:spPr bwMode="auto">
        <a:xfrm>
          <a:off x="5657850" y="29356050"/>
          <a:ext cx="85725" cy="2190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1:I40"/>
  <sheetViews>
    <sheetView tabSelected="1" workbookViewId="0">
      <selection activeCell="K19" sqref="K19"/>
    </sheetView>
  </sheetViews>
  <sheetFormatPr defaultColWidth="9" defaultRowHeight="13.5"/>
  <cols>
    <col min="1" max="1" width="19.75" customWidth="1"/>
    <col min="2" max="2" width="5.25" customWidth="1"/>
    <col min="3" max="3" width="11.125" customWidth="1"/>
    <col min="4" max="4" width="5.25" customWidth="1"/>
    <col min="5" max="5" width="13.125" customWidth="1"/>
    <col min="6" max="6" width="5.625" customWidth="1"/>
    <col min="7" max="7" width="10.75" customWidth="1"/>
    <col min="8" max="8" width="5.75" customWidth="1"/>
    <col min="9" max="9" width="10.25" customWidth="1"/>
    <col min="11" max="11" width="13.125" customWidth="1"/>
    <col min="12" max="12" width="11" customWidth="1"/>
  </cols>
  <sheetData>
    <row r="1" spans="1:9" ht="13.5" customHeight="1">
      <c r="A1" s="138" t="s">
        <v>708</v>
      </c>
      <c r="B1" s="138"/>
      <c r="C1" s="138"/>
      <c r="D1" s="138"/>
      <c r="E1" s="138"/>
      <c r="F1" s="138"/>
      <c r="G1" s="138"/>
      <c r="H1" s="138"/>
      <c r="I1" s="138"/>
    </row>
    <row r="2" spans="1:9" ht="33" customHeight="1">
      <c r="A2" s="139"/>
      <c r="B2" s="139"/>
      <c r="C2" s="139"/>
      <c r="D2" s="139"/>
      <c r="E2" s="139"/>
      <c r="F2" s="139"/>
      <c r="G2" s="139"/>
      <c r="H2" s="139"/>
      <c r="I2" s="139"/>
    </row>
    <row r="3" spans="1:9" ht="22.5" customHeight="1">
      <c r="A3" s="140" t="s">
        <v>0</v>
      </c>
      <c r="B3" s="140" t="s">
        <v>310</v>
      </c>
      <c r="C3" s="140"/>
      <c r="D3" s="140" t="s">
        <v>311</v>
      </c>
      <c r="E3" s="140"/>
      <c r="F3" s="140" t="s">
        <v>312</v>
      </c>
      <c r="G3" s="140"/>
      <c r="H3" s="140" t="s">
        <v>313</v>
      </c>
      <c r="I3" s="140"/>
    </row>
    <row r="4" spans="1:9" ht="24.75" customHeight="1">
      <c r="A4" s="140"/>
      <c r="B4" s="4" t="s">
        <v>314</v>
      </c>
      <c r="C4" s="4" t="s">
        <v>315</v>
      </c>
      <c r="D4" s="4" t="s">
        <v>314</v>
      </c>
      <c r="E4" s="4" t="s">
        <v>315</v>
      </c>
      <c r="F4" s="4" t="s">
        <v>314</v>
      </c>
      <c r="G4" s="4" t="s">
        <v>315</v>
      </c>
      <c r="H4" s="4" t="s">
        <v>314</v>
      </c>
      <c r="I4" s="4" t="s">
        <v>315</v>
      </c>
    </row>
    <row r="5" spans="1:9" ht="24.75" customHeight="1">
      <c r="A5" s="5" t="s">
        <v>316</v>
      </c>
      <c r="B5" s="20">
        <f>D5+F5+H5</f>
        <v>507</v>
      </c>
      <c r="C5" s="20">
        <f>E5+G5+I5</f>
        <v>109406.57449999999</v>
      </c>
      <c r="D5" s="20">
        <f>D6+D12+D15+D21+D30</f>
        <v>190</v>
      </c>
      <c r="E5" s="20">
        <f t="shared" ref="E5:I5" si="0">E6+E12+E15+E21+E30</f>
        <v>39345.944499999998</v>
      </c>
      <c r="F5" s="20">
        <f t="shared" si="0"/>
        <v>119</v>
      </c>
      <c r="G5" s="20">
        <f t="shared" si="0"/>
        <v>43911.01</v>
      </c>
      <c r="H5" s="20">
        <f t="shared" si="0"/>
        <v>198</v>
      </c>
      <c r="I5" s="20">
        <f t="shared" si="0"/>
        <v>26149.620000000003</v>
      </c>
    </row>
    <row r="6" spans="1:9" ht="19.5" customHeight="1">
      <c r="A6" s="21" t="s">
        <v>317</v>
      </c>
      <c r="B6" s="20">
        <f t="shared" ref="B6:B39" si="1">D6+F6+H6</f>
        <v>6</v>
      </c>
      <c r="C6" s="20">
        <f t="shared" ref="C6:C39" si="2">E6+G6+I6</f>
        <v>162</v>
      </c>
      <c r="D6" s="5">
        <f>SUM(D7:D11)</f>
        <v>2</v>
      </c>
      <c r="E6" s="5">
        <f t="shared" ref="E6:I6" si="3">SUM(E7:E11)</f>
        <v>60</v>
      </c>
      <c r="F6" s="5">
        <f t="shared" si="3"/>
        <v>2</v>
      </c>
      <c r="G6" s="5">
        <f t="shared" si="3"/>
        <v>51</v>
      </c>
      <c r="H6" s="5">
        <f t="shared" si="3"/>
        <v>2</v>
      </c>
      <c r="I6" s="5">
        <f t="shared" si="3"/>
        <v>51</v>
      </c>
    </row>
    <row r="7" spans="1:9" ht="19.5" customHeight="1">
      <c r="A7" s="22" t="s">
        <v>318</v>
      </c>
      <c r="B7" s="20">
        <f t="shared" si="1"/>
        <v>0</v>
      </c>
      <c r="C7" s="20">
        <f t="shared" si="2"/>
        <v>0</v>
      </c>
      <c r="D7" s="6"/>
      <c r="E7" s="6"/>
      <c r="F7" s="6"/>
      <c r="G7" s="6"/>
      <c r="H7" s="6"/>
      <c r="I7" s="6"/>
    </row>
    <row r="8" spans="1:9" ht="19.5" customHeight="1">
      <c r="A8" s="22" t="s">
        <v>319</v>
      </c>
      <c r="B8" s="20">
        <f t="shared" si="1"/>
        <v>0</v>
      </c>
      <c r="C8" s="20">
        <f t="shared" si="2"/>
        <v>0</v>
      </c>
      <c r="D8" s="6"/>
      <c r="E8" s="6"/>
      <c r="F8" s="6"/>
      <c r="G8" s="6"/>
      <c r="H8" s="6"/>
      <c r="I8" s="6"/>
    </row>
    <row r="9" spans="1:9" ht="19.5" customHeight="1">
      <c r="A9" s="22" t="s">
        <v>320</v>
      </c>
      <c r="B9" s="20">
        <f t="shared" si="1"/>
        <v>3</v>
      </c>
      <c r="C9" s="20">
        <f t="shared" si="2"/>
        <v>90</v>
      </c>
      <c r="D9" s="6">
        <v>1</v>
      </c>
      <c r="E9" s="6">
        <v>30</v>
      </c>
      <c r="F9" s="6">
        <v>1</v>
      </c>
      <c r="G9" s="6">
        <v>30</v>
      </c>
      <c r="H9" s="6">
        <v>1</v>
      </c>
      <c r="I9" s="6">
        <v>30</v>
      </c>
    </row>
    <row r="10" spans="1:9" ht="19.5" customHeight="1">
      <c r="A10" s="22" t="s">
        <v>998</v>
      </c>
      <c r="B10" s="20">
        <f>D10+F10+H10</f>
        <v>3</v>
      </c>
      <c r="C10" s="20">
        <f>E10+G10+I10</f>
        <v>72</v>
      </c>
      <c r="D10" s="6">
        <v>1</v>
      </c>
      <c r="E10" s="6">
        <v>30</v>
      </c>
      <c r="F10" s="6">
        <v>1</v>
      </c>
      <c r="G10" s="6">
        <v>21</v>
      </c>
      <c r="H10" s="6">
        <v>1</v>
      </c>
      <c r="I10" s="6">
        <v>21</v>
      </c>
    </row>
    <row r="11" spans="1:9" ht="19.5" customHeight="1">
      <c r="A11" s="22" t="s">
        <v>321</v>
      </c>
      <c r="B11" s="20">
        <f t="shared" si="1"/>
        <v>0</v>
      </c>
      <c r="C11" s="20">
        <f t="shared" si="2"/>
        <v>0</v>
      </c>
      <c r="D11" s="7"/>
      <c r="E11" s="7"/>
      <c r="F11" s="6"/>
      <c r="G11" s="6"/>
      <c r="H11" s="6"/>
      <c r="I11" s="6"/>
    </row>
    <row r="12" spans="1:9" ht="19.5" customHeight="1">
      <c r="A12" s="21" t="s">
        <v>322</v>
      </c>
      <c r="B12" s="20">
        <f t="shared" si="1"/>
        <v>2</v>
      </c>
      <c r="C12" s="20">
        <f t="shared" si="2"/>
        <v>8308.5</v>
      </c>
      <c r="D12" s="5">
        <f>SUM(D13:D14)</f>
        <v>2</v>
      </c>
      <c r="E12" s="5">
        <f t="shared" ref="E12:I12" si="4">SUM(E13:E14)</f>
        <v>8308.5</v>
      </c>
      <c r="F12" s="5">
        <f t="shared" si="4"/>
        <v>0</v>
      </c>
      <c r="G12" s="5">
        <f t="shared" si="4"/>
        <v>0</v>
      </c>
      <c r="H12" s="5">
        <f t="shared" si="4"/>
        <v>0</v>
      </c>
      <c r="I12" s="5">
        <f t="shared" si="4"/>
        <v>0</v>
      </c>
    </row>
    <row r="13" spans="1:9" ht="19.5" customHeight="1">
      <c r="A13" s="22" t="s">
        <v>323</v>
      </c>
      <c r="B13" s="20">
        <f t="shared" si="1"/>
        <v>1</v>
      </c>
      <c r="C13" s="20">
        <f t="shared" si="2"/>
        <v>8127</v>
      </c>
      <c r="D13" s="6">
        <v>1</v>
      </c>
      <c r="E13" s="6">
        <v>8127</v>
      </c>
      <c r="F13" s="6"/>
      <c r="G13" s="6"/>
      <c r="H13" s="6"/>
      <c r="I13" s="6"/>
    </row>
    <row r="14" spans="1:9" ht="19.5" customHeight="1">
      <c r="A14" s="22" t="s">
        <v>324</v>
      </c>
      <c r="B14" s="20">
        <f t="shared" si="1"/>
        <v>1</v>
      </c>
      <c r="C14" s="20">
        <f t="shared" si="2"/>
        <v>181.5</v>
      </c>
      <c r="D14" s="6">
        <v>1</v>
      </c>
      <c r="E14" s="6">
        <v>181.5</v>
      </c>
      <c r="F14" s="6"/>
      <c r="G14" s="6"/>
      <c r="H14" s="6"/>
      <c r="I14" s="6"/>
    </row>
    <row r="15" spans="1:9" ht="19.5" customHeight="1">
      <c r="A15" s="21" t="s">
        <v>325</v>
      </c>
      <c r="B15" s="20">
        <f t="shared" si="1"/>
        <v>4</v>
      </c>
      <c r="C15" s="20">
        <f t="shared" si="2"/>
        <v>731.08449999999993</v>
      </c>
      <c r="D15" s="5">
        <f>SUM(D16:D20)</f>
        <v>2</v>
      </c>
      <c r="E15" s="5">
        <f t="shared" ref="E15:I15" si="5">SUM(E16:E20)</f>
        <v>211.08449999999999</v>
      </c>
      <c r="F15" s="5">
        <f t="shared" si="5"/>
        <v>1</v>
      </c>
      <c r="G15" s="5">
        <f t="shared" si="5"/>
        <v>260</v>
      </c>
      <c r="H15" s="5">
        <f t="shared" si="5"/>
        <v>1</v>
      </c>
      <c r="I15" s="5">
        <f t="shared" si="5"/>
        <v>260</v>
      </c>
    </row>
    <row r="16" spans="1:9" ht="19.5" customHeight="1">
      <c r="A16" s="22" t="s">
        <v>326</v>
      </c>
      <c r="B16" s="20">
        <f t="shared" si="1"/>
        <v>3</v>
      </c>
      <c r="C16" s="20">
        <f t="shared" si="2"/>
        <v>701.08449999999993</v>
      </c>
      <c r="D16" s="6">
        <v>1</v>
      </c>
      <c r="E16" s="6">
        <v>181.08449999999999</v>
      </c>
      <c r="F16" s="6">
        <v>1</v>
      </c>
      <c r="G16" s="6">
        <v>260</v>
      </c>
      <c r="H16" s="6">
        <v>1</v>
      </c>
      <c r="I16" s="6">
        <v>260</v>
      </c>
    </row>
    <row r="17" spans="1:9" ht="14.25" customHeight="1">
      <c r="A17" s="22" t="s">
        <v>327</v>
      </c>
      <c r="B17" s="20">
        <f t="shared" si="1"/>
        <v>0</v>
      </c>
      <c r="C17" s="20">
        <f t="shared" si="2"/>
        <v>0</v>
      </c>
      <c r="D17" s="6"/>
      <c r="E17" s="6"/>
      <c r="F17" s="6"/>
      <c r="G17" s="6"/>
      <c r="H17" s="6"/>
      <c r="I17" s="6"/>
    </row>
    <row r="18" spans="1:9" ht="14.25" customHeight="1">
      <c r="A18" s="22" t="s">
        <v>328</v>
      </c>
      <c r="B18" s="20">
        <f t="shared" si="1"/>
        <v>0</v>
      </c>
      <c r="C18" s="20">
        <f t="shared" si="2"/>
        <v>0</v>
      </c>
      <c r="D18" s="6"/>
      <c r="E18" s="6"/>
      <c r="F18" s="6"/>
      <c r="G18" s="6"/>
      <c r="H18" s="6"/>
      <c r="I18" s="6"/>
    </row>
    <row r="19" spans="1:9" ht="14.25" customHeight="1">
      <c r="A19" s="22" t="s">
        <v>329</v>
      </c>
      <c r="B19" s="20">
        <f t="shared" si="1"/>
        <v>0</v>
      </c>
      <c r="C19" s="20">
        <f t="shared" si="2"/>
        <v>0</v>
      </c>
      <c r="D19" s="6"/>
      <c r="E19" s="6"/>
      <c r="F19" s="6"/>
      <c r="G19" s="6"/>
      <c r="H19" s="6"/>
      <c r="I19" s="6"/>
    </row>
    <row r="20" spans="1:9" ht="19.5" customHeight="1">
      <c r="A20" s="22" t="s">
        <v>682</v>
      </c>
      <c r="B20" s="20">
        <f t="shared" si="1"/>
        <v>1</v>
      </c>
      <c r="C20" s="20">
        <f t="shared" si="2"/>
        <v>30</v>
      </c>
      <c r="D20" s="6">
        <v>1</v>
      </c>
      <c r="E20" s="6">
        <v>30</v>
      </c>
      <c r="F20" s="6"/>
      <c r="G20" s="6"/>
      <c r="H20" s="6"/>
      <c r="I20" s="6"/>
    </row>
    <row r="21" spans="1:9" ht="19.5" customHeight="1">
      <c r="A21" s="21" t="s">
        <v>330</v>
      </c>
      <c r="B21" s="20">
        <f t="shared" si="1"/>
        <v>247</v>
      </c>
      <c r="C21" s="23">
        <f t="shared" si="2"/>
        <v>70008.100000000006</v>
      </c>
      <c r="D21" s="5">
        <f>SUM(D22:D29)</f>
        <v>105</v>
      </c>
      <c r="E21" s="18">
        <f t="shared" ref="E21:I21" si="6">SUM(E22:E29)</f>
        <v>21307.1</v>
      </c>
      <c r="F21" s="5">
        <f t="shared" si="6"/>
        <v>32</v>
      </c>
      <c r="G21" s="5">
        <f t="shared" si="6"/>
        <v>31767</v>
      </c>
      <c r="H21" s="5">
        <f t="shared" si="6"/>
        <v>110</v>
      </c>
      <c r="I21" s="5">
        <f t="shared" si="6"/>
        <v>16934</v>
      </c>
    </row>
    <row r="22" spans="1:9" ht="19.5" customHeight="1">
      <c r="A22" s="22" t="s">
        <v>331</v>
      </c>
      <c r="B22" s="20">
        <f t="shared" si="1"/>
        <v>100</v>
      </c>
      <c r="C22" s="20">
        <f t="shared" si="2"/>
        <v>15771</v>
      </c>
      <c r="D22" s="8">
        <v>42</v>
      </c>
      <c r="E22" s="6">
        <v>4362</v>
      </c>
      <c r="F22" s="6">
        <v>16</v>
      </c>
      <c r="G22" s="6">
        <v>4550</v>
      </c>
      <c r="H22" s="6">
        <v>42</v>
      </c>
      <c r="I22" s="6">
        <v>6859</v>
      </c>
    </row>
    <row r="23" spans="1:9" ht="19.5" customHeight="1">
      <c r="A23" s="22" t="s">
        <v>332</v>
      </c>
      <c r="B23" s="20">
        <f t="shared" si="1"/>
        <v>80</v>
      </c>
      <c r="C23" s="20">
        <f t="shared" si="2"/>
        <v>32047.7</v>
      </c>
      <c r="D23" s="6">
        <v>36</v>
      </c>
      <c r="E23" s="6">
        <v>4137.7</v>
      </c>
      <c r="F23" s="6">
        <v>11</v>
      </c>
      <c r="G23" s="6">
        <v>24000</v>
      </c>
      <c r="H23" s="6">
        <v>33</v>
      </c>
      <c r="I23" s="6">
        <v>3910</v>
      </c>
    </row>
    <row r="24" spans="1:9" ht="19.5" customHeight="1">
      <c r="A24" s="22" t="s">
        <v>333</v>
      </c>
      <c r="B24" s="20">
        <f t="shared" si="1"/>
        <v>25</v>
      </c>
      <c r="C24" s="20">
        <f t="shared" si="2"/>
        <v>3636</v>
      </c>
      <c r="D24" s="6">
        <v>8</v>
      </c>
      <c r="E24" s="6">
        <v>626</v>
      </c>
      <c r="F24" s="6">
        <v>4</v>
      </c>
      <c r="G24" s="6">
        <v>990</v>
      </c>
      <c r="H24" s="6">
        <v>13</v>
      </c>
      <c r="I24" s="6">
        <v>2020</v>
      </c>
    </row>
    <row r="25" spans="1:9" ht="19.5" customHeight="1">
      <c r="A25" s="22" t="s">
        <v>334</v>
      </c>
      <c r="B25" s="20">
        <f t="shared" si="1"/>
        <v>2</v>
      </c>
      <c r="C25" s="20">
        <f t="shared" si="2"/>
        <v>10500</v>
      </c>
      <c r="D25" s="6">
        <v>1</v>
      </c>
      <c r="E25" s="6">
        <v>8273</v>
      </c>
      <c r="F25" s="6">
        <v>1</v>
      </c>
      <c r="G25" s="6">
        <v>2227</v>
      </c>
      <c r="H25" s="6"/>
      <c r="I25" s="6"/>
    </row>
    <row r="26" spans="1:9" ht="19.5" customHeight="1">
      <c r="A26" s="22" t="s">
        <v>335</v>
      </c>
      <c r="B26" s="20">
        <v>0</v>
      </c>
      <c r="C26" s="20"/>
      <c r="D26" s="6"/>
      <c r="E26" s="6"/>
      <c r="F26" s="6"/>
      <c r="G26" s="6"/>
      <c r="H26" s="6"/>
      <c r="I26" s="6"/>
    </row>
    <row r="27" spans="1:9" ht="19.5" customHeight="1">
      <c r="A27" s="22" t="s">
        <v>336</v>
      </c>
      <c r="B27" s="20">
        <f t="shared" si="1"/>
        <v>7</v>
      </c>
      <c r="C27" s="20">
        <f t="shared" si="2"/>
        <v>3196.76</v>
      </c>
      <c r="D27" s="6">
        <v>4</v>
      </c>
      <c r="E27" s="6">
        <v>2796.76</v>
      </c>
      <c r="F27" s="6"/>
      <c r="G27" s="6"/>
      <c r="H27" s="6">
        <v>3</v>
      </c>
      <c r="I27" s="6">
        <v>400</v>
      </c>
    </row>
    <row r="28" spans="1:9" ht="12" customHeight="1">
      <c r="A28" s="22" t="s">
        <v>337</v>
      </c>
      <c r="B28" s="20">
        <f t="shared" si="1"/>
        <v>0</v>
      </c>
      <c r="C28" s="20">
        <f t="shared" si="2"/>
        <v>0</v>
      </c>
      <c r="D28" s="6"/>
      <c r="E28" s="6"/>
      <c r="F28" s="6"/>
      <c r="G28" s="6"/>
      <c r="H28" s="6"/>
      <c r="I28" s="6"/>
    </row>
    <row r="29" spans="1:9" ht="19.5" customHeight="1">
      <c r="A29" s="22" t="s">
        <v>321</v>
      </c>
      <c r="B29" s="20">
        <f t="shared" si="1"/>
        <v>33</v>
      </c>
      <c r="C29" s="20">
        <f t="shared" si="2"/>
        <v>4856.6400000000003</v>
      </c>
      <c r="D29" s="6">
        <v>14</v>
      </c>
      <c r="E29" s="6">
        <v>1111.6400000000001</v>
      </c>
      <c r="F29" s="6"/>
      <c r="G29" s="6"/>
      <c r="H29" s="6">
        <v>19</v>
      </c>
      <c r="I29" s="6">
        <v>3745</v>
      </c>
    </row>
    <row r="30" spans="1:9" ht="19.5" customHeight="1">
      <c r="A30" s="21" t="s">
        <v>338</v>
      </c>
      <c r="B30" s="20">
        <f t="shared" si="1"/>
        <v>248</v>
      </c>
      <c r="C30" s="20">
        <f t="shared" si="2"/>
        <v>30196.89</v>
      </c>
      <c r="D30" s="5">
        <f>SUM(D31:D39)</f>
        <v>79</v>
      </c>
      <c r="E30" s="5">
        <f t="shared" ref="E30:I30" si="7">SUM(E31:E39)</f>
        <v>9459.26</v>
      </c>
      <c r="F30" s="5">
        <f t="shared" si="7"/>
        <v>84</v>
      </c>
      <c r="G30" s="5">
        <f t="shared" si="7"/>
        <v>11833.01</v>
      </c>
      <c r="H30" s="5">
        <f t="shared" si="7"/>
        <v>85</v>
      </c>
      <c r="I30" s="5">
        <f t="shared" si="7"/>
        <v>8904.6200000000008</v>
      </c>
    </row>
    <row r="31" spans="1:9" ht="19.5" customHeight="1">
      <c r="A31" s="22" t="s">
        <v>683</v>
      </c>
      <c r="B31" s="20">
        <f t="shared" si="1"/>
        <v>81</v>
      </c>
      <c r="C31" s="23">
        <f t="shared" si="2"/>
        <v>10754.3</v>
      </c>
      <c r="D31" s="6">
        <v>1</v>
      </c>
      <c r="E31" s="6">
        <v>142.80000000000001</v>
      </c>
      <c r="F31" s="6">
        <v>15</v>
      </c>
      <c r="G31" s="6">
        <v>3363</v>
      </c>
      <c r="H31" s="6">
        <v>65</v>
      </c>
      <c r="I31" s="6">
        <v>7248.5</v>
      </c>
    </row>
    <row r="32" spans="1:9" ht="19.5" customHeight="1">
      <c r="A32" s="22" t="s">
        <v>684</v>
      </c>
      <c r="B32" s="20">
        <f t="shared" si="1"/>
        <v>38</v>
      </c>
      <c r="C32" s="20">
        <f t="shared" si="2"/>
        <v>2360.23</v>
      </c>
      <c r="D32" s="6">
        <v>16</v>
      </c>
      <c r="E32" s="6">
        <v>586.23</v>
      </c>
      <c r="F32" s="6">
        <v>22</v>
      </c>
      <c r="G32" s="6">
        <v>1774</v>
      </c>
      <c r="H32" s="6"/>
      <c r="I32" s="6"/>
    </row>
    <row r="33" spans="1:9" ht="19.5" customHeight="1">
      <c r="A33" s="22" t="s">
        <v>339</v>
      </c>
      <c r="B33" s="20">
        <f t="shared" si="1"/>
        <v>79</v>
      </c>
      <c r="C33" s="20">
        <f t="shared" si="2"/>
        <v>9130.4500000000007</v>
      </c>
      <c r="D33" s="6">
        <v>42</v>
      </c>
      <c r="E33" s="6">
        <v>4812.5200000000004</v>
      </c>
      <c r="F33" s="6">
        <v>22</v>
      </c>
      <c r="G33" s="6">
        <v>2800.01</v>
      </c>
      <c r="H33" s="6">
        <v>15</v>
      </c>
      <c r="I33" s="6">
        <v>1517.92</v>
      </c>
    </row>
    <row r="34" spans="1:9" ht="19.5" customHeight="1">
      <c r="A34" s="22" t="s">
        <v>685</v>
      </c>
      <c r="B34" s="20">
        <f t="shared" si="1"/>
        <v>0</v>
      </c>
      <c r="C34" s="20">
        <f t="shared" si="2"/>
        <v>0</v>
      </c>
      <c r="D34" s="6">
        <v>0</v>
      </c>
      <c r="E34" s="6">
        <v>0</v>
      </c>
      <c r="F34" s="6"/>
      <c r="G34" s="6"/>
      <c r="H34" s="6">
        <v>0</v>
      </c>
      <c r="I34" s="6">
        <v>0</v>
      </c>
    </row>
    <row r="35" spans="1:9" ht="19.5" customHeight="1">
      <c r="A35" s="22" t="s">
        <v>1001</v>
      </c>
      <c r="B35" s="20">
        <f t="shared" si="1"/>
        <v>0</v>
      </c>
      <c r="C35" s="20">
        <f t="shared" si="2"/>
        <v>0</v>
      </c>
      <c r="D35" s="6"/>
      <c r="E35" s="6"/>
      <c r="F35" s="6"/>
      <c r="G35" s="6"/>
      <c r="H35" s="6"/>
      <c r="I35" s="6"/>
    </row>
    <row r="36" spans="1:9" ht="19.5" customHeight="1">
      <c r="A36" s="1" t="s">
        <v>1002</v>
      </c>
      <c r="B36" s="2">
        <f t="shared" si="1"/>
        <v>49</v>
      </c>
      <c r="C36" s="2">
        <f t="shared" si="2"/>
        <v>7196.63</v>
      </c>
      <c r="D36" s="6">
        <v>19</v>
      </c>
      <c r="E36" s="6">
        <v>3162.43</v>
      </c>
      <c r="F36" s="6">
        <v>25</v>
      </c>
      <c r="G36" s="6">
        <v>3896</v>
      </c>
      <c r="H36" s="6">
        <v>5</v>
      </c>
      <c r="I36" s="6">
        <v>138.19999999999999</v>
      </c>
    </row>
    <row r="37" spans="1:9" ht="19.5" customHeight="1">
      <c r="A37" s="1" t="s">
        <v>340</v>
      </c>
      <c r="B37" s="2">
        <f t="shared" si="1"/>
        <v>0</v>
      </c>
      <c r="C37" s="2">
        <f t="shared" si="2"/>
        <v>0</v>
      </c>
      <c r="D37" s="6"/>
      <c r="E37" s="6"/>
      <c r="F37" s="6"/>
      <c r="G37" s="6"/>
      <c r="H37" s="6"/>
      <c r="I37" s="6"/>
    </row>
    <row r="38" spans="1:9" ht="19.5" customHeight="1">
      <c r="A38" s="1" t="s">
        <v>341</v>
      </c>
      <c r="B38" s="2">
        <f t="shared" si="1"/>
        <v>1</v>
      </c>
      <c r="C38" s="2">
        <f t="shared" si="2"/>
        <v>755.28</v>
      </c>
      <c r="D38" s="6">
        <v>1</v>
      </c>
      <c r="E38" s="6">
        <v>755.28</v>
      </c>
      <c r="F38" s="6"/>
      <c r="G38" s="6"/>
      <c r="H38" s="6"/>
      <c r="I38" s="6"/>
    </row>
    <row r="39" spans="1:9" ht="12.75" customHeight="1">
      <c r="A39" s="1" t="s">
        <v>321</v>
      </c>
      <c r="B39" s="2">
        <f t="shared" si="1"/>
        <v>0</v>
      </c>
      <c r="C39" s="2">
        <f t="shared" si="2"/>
        <v>0</v>
      </c>
      <c r="D39" s="6"/>
      <c r="E39" s="6"/>
      <c r="F39" s="6"/>
      <c r="G39" s="6"/>
      <c r="H39" s="6"/>
      <c r="I39" s="6"/>
    </row>
    <row r="40" spans="1:9">
      <c r="D40" s="3"/>
      <c r="E40" s="3"/>
      <c r="F40" s="3"/>
      <c r="G40" s="3"/>
      <c r="H40" s="3"/>
      <c r="I40" s="3"/>
    </row>
  </sheetData>
  <mergeCells count="6">
    <mergeCell ref="A1:I2"/>
    <mergeCell ref="B3:C3"/>
    <mergeCell ref="D3:E3"/>
    <mergeCell ref="F3:G3"/>
    <mergeCell ref="H3:I3"/>
    <mergeCell ref="A3:A4"/>
  </mergeCells>
  <phoneticPr fontId="9" type="noConversion"/>
  <printOptions horizontalCentered="1"/>
  <pageMargins left="0.70866141732283472" right="0.70866141732283472" top="0.7480314960629921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S215"/>
  <sheetViews>
    <sheetView topLeftCell="A73" workbookViewId="0">
      <selection activeCell="A81" sqref="A81:A82"/>
    </sheetView>
  </sheetViews>
  <sheetFormatPr defaultRowHeight="13.5"/>
  <cols>
    <col min="1" max="1" width="11.5" style="3" customWidth="1"/>
    <col min="2" max="2" width="13" style="3" customWidth="1"/>
    <col min="3" max="3" width="7.125" style="3" customWidth="1"/>
    <col min="4" max="4" width="22.875" style="3" customWidth="1"/>
    <col min="5" max="5" width="7.75" style="3" customWidth="1"/>
    <col min="6" max="6" width="8.25" style="3" customWidth="1"/>
    <col min="7" max="7" width="6.25" style="3" customWidth="1"/>
    <col min="8" max="8" width="8.25" style="3" customWidth="1"/>
    <col min="9" max="9" width="9.375" style="3" customWidth="1"/>
    <col min="10" max="10" width="9.625" style="3" customWidth="1"/>
    <col min="11" max="11" width="7.875" style="3" customWidth="1"/>
    <col min="12" max="12" width="7.5" style="3" customWidth="1"/>
    <col min="13" max="13" width="8.25" style="3" customWidth="1"/>
    <col min="14" max="14" width="7.625" style="3" customWidth="1"/>
    <col min="15" max="15" width="8.75" style="3" customWidth="1"/>
    <col min="16" max="16" width="8.125" style="3" customWidth="1"/>
    <col min="17" max="17" width="7.125" style="3" customWidth="1"/>
    <col min="18" max="18" width="13" style="3" customWidth="1"/>
    <col min="19" max="19" width="14.875" style="3" customWidth="1"/>
    <col min="20" max="16384" width="9" style="3"/>
  </cols>
  <sheetData>
    <row r="1" spans="1:19" ht="28.5">
      <c r="A1" s="144" t="s">
        <v>1283</v>
      </c>
      <c r="B1" s="144"/>
      <c r="C1" s="144"/>
      <c r="D1" s="144"/>
      <c r="E1" s="144"/>
      <c r="F1" s="144"/>
      <c r="G1" s="144"/>
      <c r="H1" s="144"/>
      <c r="I1" s="144"/>
      <c r="J1" s="144"/>
      <c r="K1" s="144"/>
      <c r="L1" s="144"/>
      <c r="M1" s="144"/>
      <c r="N1" s="144"/>
      <c r="O1" s="144"/>
      <c r="P1" s="144"/>
      <c r="Q1" s="144"/>
      <c r="R1" s="144"/>
      <c r="S1" s="144"/>
    </row>
    <row r="2" spans="1:19">
      <c r="A2" s="9" t="s">
        <v>1282</v>
      </c>
      <c r="B2" s="10"/>
      <c r="C2" s="10"/>
      <c r="D2" s="10"/>
      <c r="E2" s="11"/>
      <c r="F2" s="11"/>
      <c r="G2" s="11"/>
      <c r="H2" s="11"/>
      <c r="I2" s="11"/>
      <c r="J2" s="11"/>
      <c r="K2" s="11"/>
      <c r="L2" s="11"/>
      <c r="M2" s="11"/>
      <c r="N2" s="11"/>
      <c r="O2" s="11"/>
      <c r="P2" s="11"/>
      <c r="Q2" s="11"/>
      <c r="R2" s="11"/>
      <c r="S2" s="12"/>
    </row>
    <row r="3" spans="1:19" ht="20.25" customHeight="1">
      <c r="A3" s="145" t="s">
        <v>0</v>
      </c>
      <c r="B3" s="148" t="s">
        <v>1</v>
      </c>
      <c r="C3" s="148" t="s">
        <v>994</v>
      </c>
      <c r="D3" s="141" t="s">
        <v>2</v>
      </c>
      <c r="E3" s="141" t="s">
        <v>3</v>
      </c>
      <c r="F3" s="141"/>
      <c r="G3" s="141" t="s">
        <v>1598</v>
      </c>
      <c r="H3" s="141" t="s">
        <v>5</v>
      </c>
      <c r="I3" s="149" t="s">
        <v>6</v>
      </c>
      <c r="J3" s="149"/>
      <c r="K3" s="149"/>
      <c r="L3" s="149"/>
      <c r="M3" s="149"/>
      <c r="N3" s="149"/>
      <c r="O3" s="149"/>
      <c r="P3" s="149"/>
      <c r="Q3" s="141" t="s">
        <v>995</v>
      </c>
      <c r="R3" s="141" t="s">
        <v>7</v>
      </c>
      <c r="S3" s="150" t="s">
        <v>8</v>
      </c>
    </row>
    <row r="4" spans="1:19" ht="20.25" customHeight="1">
      <c r="A4" s="146"/>
      <c r="B4" s="148"/>
      <c r="C4" s="148"/>
      <c r="D4" s="141"/>
      <c r="E4" s="141" t="s">
        <v>9</v>
      </c>
      <c r="F4" s="141" t="s">
        <v>10</v>
      </c>
      <c r="G4" s="141"/>
      <c r="H4" s="141"/>
      <c r="I4" s="141" t="s">
        <v>11</v>
      </c>
      <c r="J4" s="142" t="s">
        <v>996</v>
      </c>
      <c r="K4" s="143"/>
      <c r="L4" s="143"/>
      <c r="M4" s="143"/>
      <c r="N4" s="141" t="s">
        <v>12</v>
      </c>
      <c r="O4" s="141" t="s">
        <v>13</v>
      </c>
      <c r="P4" s="141" t="s">
        <v>14</v>
      </c>
      <c r="Q4" s="141"/>
      <c r="R4" s="141"/>
      <c r="S4" s="151"/>
    </row>
    <row r="5" spans="1:19" ht="20.25" customHeight="1">
      <c r="A5" s="147"/>
      <c r="B5" s="148"/>
      <c r="C5" s="148"/>
      <c r="D5" s="141"/>
      <c r="E5" s="141"/>
      <c r="F5" s="141"/>
      <c r="G5" s="141"/>
      <c r="H5" s="141"/>
      <c r="I5" s="141"/>
      <c r="J5" s="56" t="s">
        <v>15</v>
      </c>
      <c r="K5" s="56" t="s">
        <v>16</v>
      </c>
      <c r="L5" s="56" t="s">
        <v>17</v>
      </c>
      <c r="M5" s="56" t="s">
        <v>18</v>
      </c>
      <c r="N5" s="141"/>
      <c r="O5" s="141"/>
      <c r="P5" s="141"/>
      <c r="Q5" s="141"/>
      <c r="R5" s="141"/>
      <c r="S5" s="152"/>
    </row>
    <row r="6" spans="1:19" ht="21.75" customHeight="1">
      <c r="A6" s="13" t="s">
        <v>1473</v>
      </c>
      <c r="B6" s="19"/>
      <c r="C6" s="19"/>
      <c r="D6" s="43"/>
      <c r="E6" s="55"/>
      <c r="F6" s="55"/>
      <c r="G6" s="55"/>
      <c r="H6" s="55"/>
      <c r="I6" s="44">
        <f t="shared" ref="I6:P6" si="0">I7+I10+I13+I18+I130</f>
        <v>39345.939999999995</v>
      </c>
      <c r="J6" s="44">
        <f t="shared" si="0"/>
        <v>11346.34</v>
      </c>
      <c r="K6" s="44">
        <f t="shared" si="0"/>
        <v>4654.55</v>
      </c>
      <c r="L6" s="44">
        <f t="shared" si="0"/>
        <v>995.89</v>
      </c>
      <c r="M6" s="44">
        <f t="shared" si="0"/>
        <v>1385.54</v>
      </c>
      <c r="N6" s="44">
        <f t="shared" si="0"/>
        <v>9626.7899999999991</v>
      </c>
      <c r="O6" s="44">
        <f t="shared" si="0"/>
        <v>2140.89</v>
      </c>
      <c r="P6" s="44">
        <f t="shared" si="0"/>
        <v>9195.94</v>
      </c>
      <c r="Q6" s="55"/>
      <c r="R6" s="55"/>
      <c r="S6" s="45"/>
    </row>
    <row r="7" spans="1:19" ht="21">
      <c r="A7" s="15" t="s">
        <v>1000</v>
      </c>
      <c r="B7" s="14"/>
      <c r="C7" s="14"/>
      <c r="D7" s="48"/>
      <c r="E7" s="47"/>
      <c r="F7" s="47"/>
      <c r="G7" s="47"/>
      <c r="H7" s="47"/>
      <c r="I7" s="47">
        <f>SUM(I8:I9)</f>
        <v>60</v>
      </c>
      <c r="J7" s="47">
        <f t="shared" ref="J7:P7" si="1">SUM(J8:J9)</f>
        <v>0</v>
      </c>
      <c r="K7" s="47">
        <f t="shared" si="1"/>
        <v>0</v>
      </c>
      <c r="L7" s="47">
        <f t="shared" si="1"/>
        <v>0</v>
      </c>
      <c r="M7" s="47">
        <f t="shared" si="1"/>
        <v>60</v>
      </c>
      <c r="N7" s="47">
        <f t="shared" si="1"/>
        <v>0</v>
      </c>
      <c r="O7" s="47">
        <f t="shared" si="1"/>
        <v>0</v>
      </c>
      <c r="P7" s="47">
        <f t="shared" si="1"/>
        <v>0</v>
      </c>
      <c r="Q7" s="47"/>
      <c r="R7" s="47"/>
      <c r="S7" s="49"/>
    </row>
    <row r="8" spans="1:19" ht="21">
      <c r="A8" s="16">
        <v>1</v>
      </c>
      <c r="B8" s="16" t="s">
        <v>1294</v>
      </c>
      <c r="C8" s="16" t="s">
        <v>997</v>
      </c>
      <c r="D8" s="51" t="s">
        <v>999</v>
      </c>
      <c r="E8" s="50" t="s">
        <v>632</v>
      </c>
      <c r="F8" s="50" t="s">
        <v>633</v>
      </c>
      <c r="G8" s="50">
        <v>2018</v>
      </c>
      <c r="H8" s="50" t="s">
        <v>634</v>
      </c>
      <c r="I8" s="50">
        <v>30</v>
      </c>
      <c r="J8" s="50"/>
      <c r="K8" s="50"/>
      <c r="L8" s="50"/>
      <c r="M8" s="50">
        <v>30</v>
      </c>
      <c r="N8" s="50"/>
      <c r="O8" s="50"/>
      <c r="P8" s="50"/>
      <c r="Q8" s="50">
        <v>1000</v>
      </c>
      <c r="R8" s="50" t="s">
        <v>1480</v>
      </c>
      <c r="S8" s="53" t="s">
        <v>635</v>
      </c>
    </row>
    <row r="9" spans="1:19" ht="31.5">
      <c r="A9" s="16">
        <v>2</v>
      </c>
      <c r="B9" s="16" t="s">
        <v>1481</v>
      </c>
      <c r="C9" s="16" t="s">
        <v>1482</v>
      </c>
      <c r="D9" s="51" t="s">
        <v>1483</v>
      </c>
      <c r="E9" s="50" t="s">
        <v>1484</v>
      </c>
      <c r="F9" s="50" t="s">
        <v>1484</v>
      </c>
      <c r="G9" s="50">
        <v>2018</v>
      </c>
      <c r="H9" s="50" t="s">
        <v>634</v>
      </c>
      <c r="I9" s="50">
        <v>30</v>
      </c>
      <c r="J9" s="50"/>
      <c r="K9" s="50"/>
      <c r="L9" s="50"/>
      <c r="M9" s="50">
        <v>30</v>
      </c>
      <c r="N9" s="50"/>
      <c r="O9" s="50"/>
      <c r="P9" s="50"/>
      <c r="Q9" s="50">
        <v>1</v>
      </c>
      <c r="R9" s="50" t="s">
        <v>1485</v>
      </c>
      <c r="S9" s="53" t="s">
        <v>1486</v>
      </c>
    </row>
    <row r="10" spans="1:19" ht="21">
      <c r="A10" s="15" t="s">
        <v>1579</v>
      </c>
      <c r="B10" s="16"/>
      <c r="C10" s="16"/>
      <c r="D10" s="51"/>
      <c r="E10" s="50"/>
      <c r="F10" s="50"/>
      <c r="G10" s="50"/>
      <c r="H10" s="50"/>
      <c r="I10" s="47">
        <f>SUM(I11:I12)</f>
        <v>8308.5</v>
      </c>
      <c r="J10" s="47">
        <f t="shared" ref="J10:P10" si="2">SUM(J11:J12)</f>
        <v>0</v>
      </c>
      <c r="K10" s="47">
        <f t="shared" si="2"/>
        <v>0</v>
      </c>
      <c r="L10" s="47">
        <f t="shared" si="2"/>
        <v>0</v>
      </c>
      <c r="M10" s="47">
        <f t="shared" si="2"/>
        <v>0</v>
      </c>
      <c r="N10" s="47">
        <f t="shared" si="2"/>
        <v>0</v>
      </c>
      <c r="O10" s="47">
        <f t="shared" si="2"/>
        <v>0</v>
      </c>
      <c r="P10" s="47">
        <f t="shared" si="2"/>
        <v>8308.5</v>
      </c>
      <c r="Q10" s="50"/>
      <c r="R10" s="50"/>
      <c r="S10" s="53"/>
    </row>
    <row r="11" spans="1:19" ht="21">
      <c r="A11" s="16">
        <v>1</v>
      </c>
      <c r="B11" s="16" t="s">
        <v>323</v>
      </c>
      <c r="C11" s="16" t="s">
        <v>636</v>
      </c>
      <c r="D11" s="51" t="s">
        <v>637</v>
      </c>
      <c r="E11" s="50" t="s">
        <v>190</v>
      </c>
      <c r="F11" s="50"/>
      <c r="G11" s="50" t="s">
        <v>638</v>
      </c>
      <c r="H11" s="50" t="s">
        <v>1487</v>
      </c>
      <c r="I11" s="50">
        <v>8127</v>
      </c>
      <c r="J11" s="50"/>
      <c r="K11" s="50"/>
      <c r="L11" s="50"/>
      <c r="M11" s="50"/>
      <c r="N11" s="50"/>
      <c r="O11" s="50"/>
      <c r="P11" s="50">
        <v>8127</v>
      </c>
      <c r="Q11" s="50">
        <v>575</v>
      </c>
      <c r="R11" s="50" t="s">
        <v>1488</v>
      </c>
      <c r="S11" s="53" t="s">
        <v>1489</v>
      </c>
    </row>
    <row r="12" spans="1:19" ht="21">
      <c r="A12" s="16">
        <v>2</v>
      </c>
      <c r="B12" s="16" t="s">
        <v>324</v>
      </c>
      <c r="C12" s="16" t="s">
        <v>639</v>
      </c>
      <c r="D12" s="51" t="s">
        <v>640</v>
      </c>
      <c r="E12" s="50" t="s">
        <v>190</v>
      </c>
      <c r="F12" s="50"/>
      <c r="G12" s="50" t="s">
        <v>638</v>
      </c>
      <c r="H12" s="50" t="s">
        <v>632</v>
      </c>
      <c r="I12" s="50">
        <v>181.5</v>
      </c>
      <c r="J12" s="50"/>
      <c r="K12" s="50"/>
      <c r="L12" s="50"/>
      <c r="M12" s="50"/>
      <c r="N12" s="50"/>
      <c r="O12" s="50"/>
      <c r="P12" s="50">
        <v>181.5</v>
      </c>
      <c r="Q12" s="50">
        <v>74</v>
      </c>
      <c r="R12" s="50" t="s">
        <v>1490</v>
      </c>
      <c r="S12" s="53" t="s">
        <v>1491</v>
      </c>
    </row>
    <row r="13" spans="1:19" ht="21">
      <c r="A13" s="15" t="s">
        <v>1492</v>
      </c>
      <c r="B13" s="16"/>
      <c r="C13" s="16"/>
      <c r="D13" s="51"/>
      <c r="E13" s="50"/>
      <c r="F13" s="50"/>
      <c r="G13" s="50"/>
      <c r="H13" s="50"/>
      <c r="I13" s="47">
        <f>SUM(J13:P13)</f>
        <v>211.08449999999999</v>
      </c>
      <c r="J13" s="47">
        <f t="shared" ref="J13:P13" si="3">J14+J16</f>
        <v>25</v>
      </c>
      <c r="K13" s="47">
        <f t="shared" si="3"/>
        <v>0</v>
      </c>
      <c r="L13" s="47">
        <f t="shared" si="3"/>
        <v>0</v>
      </c>
      <c r="M13" s="47">
        <f t="shared" si="3"/>
        <v>186.08449999999999</v>
      </c>
      <c r="N13" s="47">
        <f t="shared" si="3"/>
        <v>0</v>
      </c>
      <c r="O13" s="47">
        <f t="shared" si="3"/>
        <v>0</v>
      </c>
      <c r="P13" s="47">
        <f t="shared" si="3"/>
        <v>0</v>
      </c>
      <c r="Q13" s="50"/>
      <c r="R13" s="50"/>
      <c r="S13" s="53"/>
    </row>
    <row r="14" spans="1:19" ht="31.5">
      <c r="A14" s="15" t="s">
        <v>1493</v>
      </c>
      <c r="B14" s="16"/>
      <c r="C14" s="16"/>
      <c r="D14" s="51"/>
      <c r="E14" s="50"/>
      <c r="F14" s="50"/>
      <c r="G14" s="50"/>
      <c r="H14" s="50"/>
      <c r="I14" s="47">
        <f>I15</f>
        <v>181.08449999999999</v>
      </c>
      <c r="J14" s="47">
        <f t="shared" ref="J14:P14" si="4">J15</f>
        <v>25</v>
      </c>
      <c r="K14" s="47">
        <f t="shared" si="4"/>
        <v>0</v>
      </c>
      <c r="L14" s="47">
        <f t="shared" si="4"/>
        <v>0</v>
      </c>
      <c r="M14" s="47">
        <f t="shared" si="4"/>
        <v>156.08449999999999</v>
      </c>
      <c r="N14" s="47">
        <f t="shared" si="4"/>
        <v>0</v>
      </c>
      <c r="O14" s="47">
        <f t="shared" si="4"/>
        <v>0</v>
      </c>
      <c r="P14" s="47">
        <f t="shared" si="4"/>
        <v>0</v>
      </c>
      <c r="Q14" s="50"/>
      <c r="R14" s="50"/>
      <c r="S14" s="53"/>
    </row>
    <row r="15" spans="1:19" ht="21">
      <c r="A15" s="16">
        <v>1</v>
      </c>
      <c r="B15" s="16" t="s">
        <v>1494</v>
      </c>
      <c r="C15" s="16" t="s">
        <v>224</v>
      </c>
      <c r="D15" s="51" t="s">
        <v>1495</v>
      </c>
      <c r="E15" s="50" t="s">
        <v>632</v>
      </c>
      <c r="F15" s="50"/>
      <c r="G15" s="50">
        <v>2018</v>
      </c>
      <c r="H15" s="50"/>
      <c r="I15" s="50">
        <v>181.08449999999999</v>
      </c>
      <c r="J15" s="50">
        <v>25</v>
      </c>
      <c r="K15" s="50"/>
      <c r="L15" s="50"/>
      <c r="M15" s="50">
        <v>156.08449999999999</v>
      </c>
      <c r="N15" s="50"/>
      <c r="O15" s="50"/>
      <c r="P15" s="50"/>
      <c r="Q15" s="50"/>
      <c r="R15" s="50" t="s">
        <v>1490</v>
      </c>
      <c r="S15" s="53" t="s">
        <v>642</v>
      </c>
    </row>
    <row r="16" spans="1:19">
      <c r="A16" s="15" t="s">
        <v>1496</v>
      </c>
      <c r="B16" s="16"/>
      <c r="C16" s="16"/>
      <c r="D16" s="51"/>
      <c r="E16" s="50"/>
      <c r="F16" s="50"/>
      <c r="G16" s="50"/>
      <c r="H16" s="50"/>
      <c r="I16" s="50">
        <f>I17</f>
        <v>30</v>
      </c>
      <c r="J16" s="50">
        <v>0</v>
      </c>
      <c r="K16" s="50">
        <v>0</v>
      </c>
      <c r="L16" s="50">
        <v>0</v>
      </c>
      <c r="M16" s="50">
        <v>30</v>
      </c>
      <c r="N16" s="50">
        <v>0</v>
      </c>
      <c r="O16" s="50">
        <v>0</v>
      </c>
      <c r="P16" s="50">
        <v>0</v>
      </c>
      <c r="Q16" s="50"/>
      <c r="R16" s="50"/>
      <c r="S16" s="53"/>
    </row>
    <row r="17" spans="1:19">
      <c r="A17" s="16">
        <v>1</v>
      </c>
      <c r="B17" s="16" t="s">
        <v>643</v>
      </c>
      <c r="C17" s="16" t="s">
        <v>224</v>
      </c>
      <c r="D17" s="51" t="s">
        <v>643</v>
      </c>
      <c r="E17" s="50" t="s">
        <v>632</v>
      </c>
      <c r="F17" s="50"/>
      <c r="G17" s="50">
        <v>2018</v>
      </c>
      <c r="H17" s="50"/>
      <c r="I17" s="50">
        <v>30</v>
      </c>
      <c r="J17" s="50"/>
      <c r="K17" s="50"/>
      <c r="L17" s="50"/>
      <c r="M17" s="50">
        <v>30</v>
      </c>
      <c r="N17" s="50"/>
      <c r="O17" s="50"/>
      <c r="P17" s="50"/>
      <c r="Q17" s="50"/>
      <c r="R17" s="50"/>
      <c r="S17" s="53"/>
    </row>
    <row r="18" spans="1:19" ht="21">
      <c r="A18" s="15" t="s">
        <v>1497</v>
      </c>
      <c r="B18" s="16"/>
      <c r="C18" s="16"/>
      <c r="D18" s="51"/>
      <c r="E18" s="50"/>
      <c r="F18" s="50"/>
      <c r="G18" s="50"/>
      <c r="H18" s="50"/>
      <c r="I18" s="47">
        <f>SUM(J18:P18)</f>
        <v>21307.095499999996</v>
      </c>
      <c r="J18" s="47">
        <f t="shared" ref="J18:P18" si="5">J19+J62+J99+J108+J110+J115</f>
        <v>5691.08</v>
      </c>
      <c r="K18" s="47">
        <f t="shared" si="5"/>
        <v>2033.02</v>
      </c>
      <c r="L18" s="47">
        <f t="shared" si="5"/>
        <v>995.89</v>
      </c>
      <c r="M18" s="47">
        <f t="shared" si="5"/>
        <v>1110.6855</v>
      </c>
      <c r="N18" s="47">
        <f t="shared" si="5"/>
        <v>9408.5299999999988</v>
      </c>
      <c r="O18" s="47">
        <f t="shared" si="5"/>
        <v>1627.8899999999999</v>
      </c>
      <c r="P18" s="47">
        <f t="shared" si="5"/>
        <v>440</v>
      </c>
      <c r="Q18" s="50"/>
      <c r="R18" s="50"/>
      <c r="S18" s="53"/>
    </row>
    <row r="19" spans="1:19" ht="21">
      <c r="A19" s="15" t="s">
        <v>1580</v>
      </c>
      <c r="B19" s="16"/>
      <c r="C19" s="16"/>
      <c r="D19" s="51"/>
      <c r="E19" s="50"/>
      <c r="F19" s="50"/>
      <c r="G19" s="50"/>
      <c r="H19" s="50"/>
      <c r="I19" s="47">
        <f>SUM(J19:P19)</f>
        <v>4362</v>
      </c>
      <c r="J19" s="47">
        <f t="shared" ref="J19:P19" si="6">SUM(J20:J61)</f>
        <v>1562.0900000000001</v>
      </c>
      <c r="K19" s="47">
        <f t="shared" si="6"/>
        <v>1031.52</v>
      </c>
      <c r="L19" s="47">
        <f t="shared" si="6"/>
        <v>100</v>
      </c>
      <c r="M19" s="47">
        <f t="shared" si="6"/>
        <v>200</v>
      </c>
      <c r="N19" s="47">
        <f t="shared" si="6"/>
        <v>958.39</v>
      </c>
      <c r="O19" s="47">
        <f t="shared" si="6"/>
        <v>455</v>
      </c>
      <c r="P19" s="47">
        <f t="shared" si="6"/>
        <v>55</v>
      </c>
      <c r="Q19" s="50"/>
      <c r="R19" s="50"/>
      <c r="S19" s="53"/>
    </row>
    <row r="20" spans="1:19" ht="31.5">
      <c r="A20" s="16">
        <v>1</v>
      </c>
      <c r="B20" s="17" t="s">
        <v>346</v>
      </c>
      <c r="C20" s="16" t="s">
        <v>347</v>
      </c>
      <c r="D20" s="53" t="s">
        <v>1424</v>
      </c>
      <c r="E20" s="50" t="s">
        <v>348</v>
      </c>
      <c r="F20" s="50" t="s">
        <v>33</v>
      </c>
      <c r="G20" s="50" t="s">
        <v>390</v>
      </c>
      <c r="H20" s="50" t="s">
        <v>349</v>
      </c>
      <c r="I20" s="76">
        <f>SUM(J20:P20)</f>
        <v>20</v>
      </c>
      <c r="J20" s="50">
        <v>10</v>
      </c>
      <c r="K20" s="50"/>
      <c r="L20" s="50"/>
      <c r="M20" s="50"/>
      <c r="N20" s="50">
        <v>10</v>
      </c>
      <c r="O20" s="50">
        <v>0</v>
      </c>
      <c r="P20" s="50"/>
      <c r="Q20" s="50">
        <v>60</v>
      </c>
      <c r="R20" s="50" t="s">
        <v>709</v>
      </c>
      <c r="S20" s="53" t="s">
        <v>350</v>
      </c>
    </row>
    <row r="21" spans="1:19" ht="31.5">
      <c r="A21" s="16">
        <v>2</v>
      </c>
      <c r="B21" s="17" t="s">
        <v>351</v>
      </c>
      <c r="C21" s="16" t="s">
        <v>347</v>
      </c>
      <c r="D21" s="53" t="s">
        <v>352</v>
      </c>
      <c r="E21" s="50" t="s">
        <v>348</v>
      </c>
      <c r="F21" s="50" t="s">
        <v>230</v>
      </c>
      <c r="G21" s="50" t="s">
        <v>390</v>
      </c>
      <c r="H21" s="50" t="s">
        <v>349</v>
      </c>
      <c r="I21" s="76">
        <f t="shared" ref="I21:I61" si="7">SUM(J21:P21)</f>
        <v>95</v>
      </c>
      <c r="J21" s="50"/>
      <c r="K21" s="50">
        <v>13.44</v>
      </c>
      <c r="L21" s="50"/>
      <c r="M21" s="50"/>
      <c r="N21" s="50">
        <v>31.56</v>
      </c>
      <c r="O21" s="50">
        <v>50</v>
      </c>
      <c r="P21" s="50"/>
      <c r="Q21" s="50">
        <v>58</v>
      </c>
      <c r="R21" s="50" t="s">
        <v>710</v>
      </c>
      <c r="S21" s="53" t="s">
        <v>353</v>
      </c>
    </row>
    <row r="22" spans="1:19" ht="73.5">
      <c r="A22" s="16">
        <v>3</v>
      </c>
      <c r="B22" s="17" t="s">
        <v>358</v>
      </c>
      <c r="C22" s="16" t="s">
        <v>347</v>
      </c>
      <c r="D22" s="53" t="s">
        <v>1429</v>
      </c>
      <c r="E22" s="50" t="s">
        <v>38</v>
      </c>
      <c r="F22" s="50" t="s">
        <v>711</v>
      </c>
      <c r="G22" s="50" t="s">
        <v>390</v>
      </c>
      <c r="H22" s="50" t="s">
        <v>349</v>
      </c>
      <c r="I22" s="76">
        <f t="shared" si="7"/>
        <v>590</v>
      </c>
      <c r="J22" s="50"/>
      <c r="K22" s="50">
        <v>440</v>
      </c>
      <c r="L22" s="50"/>
      <c r="M22" s="50"/>
      <c r="N22" s="50"/>
      <c r="O22" s="50">
        <v>150</v>
      </c>
      <c r="P22" s="50"/>
      <c r="Q22" s="50">
        <v>103</v>
      </c>
      <c r="R22" s="50" t="s">
        <v>710</v>
      </c>
      <c r="S22" s="53" t="s">
        <v>359</v>
      </c>
    </row>
    <row r="23" spans="1:19" ht="42">
      <c r="A23" s="16">
        <v>4</v>
      </c>
      <c r="B23" s="17" t="s">
        <v>367</v>
      </c>
      <c r="C23" s="16" t="s">
        <v>347</v>
      </c>
      <c r="D23" s="53" t="s">
        <v>368</v>
      </c>
      <c r="E23" s="50" t="s">
        <v>26</v>
      </c>
      <c r="F23" s="50" t="s">
        <v>165</v>
      </c>
      <c r="G23" s="50" t="s">
        <v>390</v>
      </c>
      <c r="H23" s="50" t="s">
        <v>349</v>
      </c>
      <c r="I23" s="76">
        <f t="shared" si="7"/>
        <v>65</v>
      </c>
      <c r="J23" s="50">
        <v>4</v>
      </c>
      <c r="K23" s="50"/>
      <c r="L23" s="50"/>
      <c r="M23" s="50"/>
      <c r="N23" s="50">
        <v>61</v>
      </c>
      <c r="O23" s="50"/>
      <c r="P23" s="50"/>
      <c r="Q23" s="50">
        <v>18</v>
      </c>
      <c r="R23" s="50" t="s">
        <v>709</v>
      </c>
      <c r="S23" s="53" t="s">
        <v>369</v>
      </c>
    </row>
    <row r="24" spans="1:19" ht="31.5">
      <c r="A24" s="16">
        <v>5</v>
      </c>
      <c r="B24" s="17" t="s">
        <v>370</v>
      </c>
      <c r="C24" s="16" t="s">
        <v>347</v>
      </c>
      <c r="D24" s="53" t="s">
        <v>371</v>
      </c>
      <c r="E24" s="50" t="s">
        <v>26</v>
      </c>
      <c r="F24" s="50" t="s">
        <v>41</v>
      </c>
      <c r="G24" s="50" t="s">
        <v>390</v>
      </c>
      <c r="H24" s="50" t="s">
        <v>349</v>
      </c>
      <c r="I24" s="76">
        <f t="shared" si="7"/>
        <v>15</v>
      </c>
      <c r="J24" s="50">
        <v>15</v>
      </c>
      <c r="K24" s="50"/>
      <c r="L24" s="50"/>
      <c r="M24" s="50"/>
      <c r="N24" s="50"/>
      <c r="O24" s="50"/>
      <c r="P24" s="50"/>
      <c r="Q24" s="50">
        <v>38</v>
      </c>
      <c r="R24" s="50" t="s">
        <v>709</v>
      </c>
      <c r="S24" s="53" t="s">
        <v>372</v>
      </c>
    </row>
    <row r="25" spans="1:19" ht="31.5">
      <c r="A25" s="16">
        <v>6</v>
      </c>
      <c r="B25" s="17" t="s">
        <v>373</v>
      </c>
      <c r="C25" s="16" t="s">
        <v>347</v>
      </c>
      <c r="D25" s="53" t="s">
        <v>374</v>
      </c>
      <c r="E25" s="50" t="s">
        <v>26</v>
      </c>
      <c r="F25" s="50" t="s">
        <v>107</v>
      </c>
      <c r="G25" s="50" t="s">
        <v>390</v>
      </c>
      <c r="H25" s="50" t="s">
        <v>349</v>
      </c>
      <c r="I25" s="76">
        <f t="shared" si="7"/>
        <v>10</v>
      </c>
      <c r="J25" s="50">
        <v>1</v>
      </c>
      <c r="K25" s="50"/>
      <c r="L25" s="50"/>
      <c r="M25" s="50"/>
      <c r="N25" s="50">
        <v>9</v>
      </c>
      <c r="O25" s="50"/>
      <c r="P25" s="50"/>
      <c r="Q25" s="50">
        <v>22</v>
      </c>
      <c r="R25" s="50" t="s">
        <v>709</v>
      </c>
      <c r="S25" s="53" t="s">
        <v>375</v>
      </c>
    </row>
    <row r="26" spans="1:19" ht="31.5">
      <c r="A26" s="16">
        <v>7</v>
      </c>
      <c r="B26" s="17" t="s">
        <v>376</v>
      </c>
      <c r="C26" s="16" t="s">
        <v>347</v>
      </c>
      <c r="D26" s="53" t="s">
        <v>1423</v>
      </c>
      <c r="E26" s="50" t="s">
        <v>26</v>
      </c>
      <c r="F26" s="50" t="s">
        <v>107</v>
      </c>
      <c r="G26" s="50" t="s">
        <v>390</v>
      </c>
      <c r="H26" s="50" t="s">
        <v>349</v>
      </c>
      <c r="I26" s="76">
        <f t="shared" si="7"/>
        <v>20</v>
      </c>
      <c r="J26" s="50">
        <v>1.5</v>
      </c>
      <c r="K26" s="50"/>
      <c r="L26" s="50"/>
      <c r="M26" s="50"/>
      <c r="N26" s="50">
        <v>18.5</v>
      </c>
      <c r="O26" s="50"/>
      <c r="P26" s="50"/>
      <c r="Q26" s="50">
        <v>26</v>
      </c>
      <c r="R26" s="50" t="s">
        <v>709</v>
      </c>
      <c r="S26" s="53" t="s">
        <v>377</v>
      </c>
    </row>
    <row r="27" spans="1:19" ht="31.5">
      <c r="A27" s="16">
        <v>8</v>
      </c>
      <c r="B27" s="17" t="s">
        <v>378</v>
      </c>
      <c r="C27" s="16" t="s">
        <v>347</v>
      </c>
      <c r="D27" s="53" t="s">
        <v>1426</v>
      </c>
      <c r="E27" s="50" t="s">
        <v>26</v>
      </c>
      <c r="F27" s="50" t="s">
        <v>86</v>
      </c>
      <c r="G27" s="50" t="s">
        <v>390</v>
      </c>
      <c r="H27" s="50" t="s">
        <v>349</v>
      </c>
      <c r="I27" s="76">
        <f t="shared" si="7"/>
        <v>10</v>
      </c>
      <c r="J27" s="50"/>
      <c r="K27" s="50">
        <v>1</v>
      </c>
      <c r="L27" s="50"/>
      <c r="M27" s="50"/>
      <c r="N27" s="50">
        <v>9</v>
      </c>
      <c r="O27" s="50"/>
      <c r="P27" s="50"/>
      <c r="Q27" s="50">
        <v>13</v>
      </c>
      <c r="R27" s="50" t="s">
        <v>709</v>
      </c>
      <c r="S27" s="53" t="s">
        <v>379</v>
      </c>
    </row>
    <row r="28" spans="1:19" ht="31.5">
      <c r="A28" s="16">
        <v>9</v>
      </c>
      <c r="B28" s="17" t="s">
        <v>380</v>
      </c>
      <c r="C28" s="16" t="s">
        <v>347</v>
      </c>
      <c r="D28" s="53" t="s">
        <v>1448</v>
      </c>
      <c r="E28" s="50" t="s">
        <v>26</v>
      </c>
      <c r="F28" s="50" t="s">
        <v>92</v>
      </c>
      <c r="G28" s="50" t="s">
        <v>390</v>
      </c>
      <c r="H28" s="50" t="s">
        <v>349</v>
      </c>
      <c r="I28" s="76">
        <f t="shared" si="7"/>
        <v>15</v>
      </c>
      <c r="J28" s="50"/>
      <c r="K28" s="50"/>
      <c r="L28" s="50"/>
      <c r="M28" s="50"/>
      <c r="N28" s="50">
        <v>15</v>
      </c>
      <c r="O28" s="50"/>
      <c r="P28" s="50"/>
      <c r="Q28" s="50">
        <v>18</v>
      </c>
      <c r="R28" s="50" t="s">
        <v>709</v>
      </c>
      <c r="S28" s="53" t="s">
        <v>369</v>
      </c>
    </row>
    <row r="29" spans="1:19" ht="31.5">
      <c r="A29" s="16">
        <v>10</v>
      </c>
      <c r="B29" s="17" t="s">
        <v>381</v>
      </c>
      <c r="C29" s="16" t="s">
        <v>347</v>
      </c>
      <c r="D29" s="53" t="s">
        <v>1449</v>
      </c>
      <c r="E29" s="50" t="s">
        <v>26</v>
      </c>
      <c r="F29" s="50" t="s">
        <v>184</v>
      </c>
      <c r="G29" s="50" t="s">
        <v>390</v>
      </c>
      <c r="H29" s="50" t="s">
        <v>349</v>
      </c>
      <c r="I29" s="76">
        <f t="shared" si="7"/>
        <v>25</v>
      </c>
      <c r="J29" s="50"/>
      <c r="K29" s="50"/>
      <c r="L29" s="50"/>
      <c r="M29" s="50"/>
      <c r="N29" s="50">
        <v>25</v>
      </c>
      <c r="O29" s="50"/>
      <c r="P29" s="50"/>
      <c r="Q29" s="50">
        <v>35</v>
      </c>
      <c r="R29" s="50" t="s">
        <v>709</v>
      </c>
      <c r="S29" s="53" t="s">
        <v>382</v>
      </c>
    </row>
    <row r="30" spans="1:19" ht="31.5">
      <c r="A30" s="16">
        <v>11</v>
      </c>
      <c r="B30" s="17" t="s">
        <v>388</v>
      </c>
      <c r="C30" s="16" t="s">
        <v>347</v>
      </c>
      <c r="D30" s="53" t="s">
        <v>389</v>
      </c>
      <c r="E30" s="50" t="s">
        <v>45</v>
      </c>
      <c r="F30" s="50" t="s">
        <v>712</v>
      </c>
      <c r="G30" s="50" t="s">
        <v>390</v>
      </c>
      <c r="H30" s="50" t="s">
        <v>349</v>
      </c>
      <c r="I30" s="76">
        <f t="shared" si="7"/>
        <v>102</v>
      </c>
      <c r="J30" s="50"/>
      <c r="K30" s="50">
        <v>15</v>
      </c>
      <c r="L30" s="50"/>
      <c r="M30" s="50"/>
      <c r="N30" s="50">
        <v>35</v>
      </c>
      <c r="O30" s="50">
        <v>52</v>
      </c>
      <c r="P30" s="50"/>
      <c r="Q30" s="50">
        <v>35</v>
      </c>
      <c r="R30" s="50" t="s">
        <v>710</v>
      </c>
      <c r="S30" s="53" t="s">
        <v>382</v>
      </c>
    </row>
    <row r="31" spans="1:19" ht="42">
      <c r="A31" s="16">
        <v>12</v>
      </c>
      <c r="B31" s="17" t="s">
        <v>391</v>
      </c>
      <c r="C31" s="16" t="s">
        <v>347</v>
      </c>
      <c r="D31" s="53" t="s">
        <v>1416</v>
      </c>
      <c r="E31" s="50" t="s">
        <v>45</v>
      </c>
      <c r="F31" s="50" t="s">
        <v>46</v>
      </c>
      <c r="G31" s="50" t="s">
        <v>390</v>
      </c>
      <c r="H31" s="50" t="s">
        <v>349</v>
      </c>
      <c r="I31" s="76">
        <f t="shared" si="7"/>
        <v>300</v>
      </c>
      <c r="J31" s="50">
        <v>10</v>
      </c>
      <c r="K31" s="50"/>
      <c r="L31" s="50"/>
      <c r="M31" s="50"/>
      <c r="N31" s="50">
        <v>140</v>
      </c>
      <c r="O31" s="50">
        <v>150</v>
      </c>
      <c r="P31" s="50"/>
      <c r="Q31" s="50">
        <v>122</v>
      </c>
      <c r="R31" s="50" t="s">
        <v>710</v>
      </c>
      <c r="S31" s="53" t="s">
        <v>392</v>
      </c>
    </row>
    <row r="32" spans="1:19" ht="31.5">
      <c r="A32" s="16">
        <v>13</v>
      </c>
      <c r="B32" s="17" t="s">
        <v>393</v>
      </c>
      <c r="C32" s="16" t="s">
        <v>347</v>
      </c>
      <c r="D32" s="53" t="s">
        <v>394</v>
      </c>
      <c r="E32" s="50" t="s">
        <v>45</v>
      </c>
      <c r="F32" s="50" t="s">
        <v>712</v>
      </c>
      <c r="G32" s="50" t="s">
        <v>390</v>
      </c>
      <c r="H32" s="50" t="s">
        <v>349</v>
      </c>
      <c r="I32" s="76">
        <f t="shared" si="7"/>
        <v>40</v>
      </c>
      <c r="J32" s="50">
        <v>2.77</v>
      </c>
      <c r="K32" s="50"/>
      <c r="L32" s="50"/>
      <c r="M32" s="50"/>
      <c r="N32" s="50">
        <v>17.23</v>
      </c>
      <c r="O32" s="50">
        <v>20</v>
      </c>
      <c r="P32" s="50"/>
      <c r="Q32" s="50">
        <v>37</v>
      </c>
      <c r="R32" s="50" t="s">
        <v>710</v>
      </c>
      <c r="S32" s="53" t="s">
        <v>395</v>
      </c>
    </row>
    <row r="33" spans="1:19" ht="42">
      <c r="A33" s="16">
        <v>14</v>
      </c>
      <c r="B33" s="17" t="s">
        <v>713</v>
      </c>
      <c r="C33" s="16" t="s">
        <v>347</v>
      </c>
      <c r="D33" s="53" t="s">
        <v>714</v>
      </c>
      <c r="E33" s="50" t="s">
        <v>45</v>
      </c>
      <c r="F33" s="50" t="s">
        <v>46</v>
      </c>
      <c r="G33" s="50" t="s">
        <v>390</v>
      </c>
      <c r="H33" s="50" t="s">
        <v>349</v>
      </c>
      <c r="I33" s="76">
        <f t="shared" si="7"/>
        <v>60</v>
      </c>
      <c r="J33" s="50">
        <v>60</v>
      </c>
      <c r="K33" s="50"/>
      <c r="L33" s="50"/>
      <c r="M33" s="50"/>
      <c r="N33" s="50"/>
      <c r="O33" s="50"/>
      <c r="P33" s="50"/>
      <c r="Q33" s="50">
        <v>21</v>
      </c>
      <c r="R33" s="50" t="s">
        <v>710</v>
      </c>
      <c r="S33" s="53" t="s">
        <v>396</v>
      </c>
    </row>
    <row r="34" spans="1:19" ht="63">
      <c r="A34" s="16">
        <v>15</v>
      </c>
      <c r="B34" s="17" t="s">
        <v>400</v>
      </c>
      <c r="C34" s="16" t="s">
        <v>347</v>
      </c>
      <c r="D34" s="53" t="s">
        <v>1419</v>
      </c>
      <c r="E34" s="50" t="s">
        <v>29</v>
      </c>
      <c r="F34" s="50" t="s">
        <v>50</v>
      </c>
      <c r="G34" s="50" t="s">
        <v>390</v>
      </c>
      <c r="H34" s="50" t="s">
        <v>349</v>
      </c>
      <c r="I34" s="76">
        <f t="shared" si="7"/>
        <v>100</v>
      </c>
      <c r="J34" s="50">
        <v>73</v>
      </c>
      <c r="K34" s="50"/>
      <c r="L34" s="50"/>
      <c r="M34" s="50"/>
      <c r="N34" s="50">
        <v>27</v>
      </c>
      <c r="O34" s="50"/>
      <c r="P34" s="50"/>
      <c r="Q34" s="50">
        <v>30</v>
      </c>
      <c r="R34" s="50" t="s">
        <v>709</v>
      </c>
      <c r="S34" s="53" t="s">
        <v>401</v>
      </c>
    </row>
    <row r="35" spans="1:19" ht="52.5">
      <c r="A35" s="16">
        <v>16</v>
      </c>
      <c r="B35" s="17" t="s">
        <v>1498</v>
      </c>
      <c r="C35" s="16" t="s">
        <v>347</v>
      </c>
      <c r="D35" s="53" t="s">
        <v>1417</v>
      </c>
      <c r="E35" s="50" t="s">
        <v>21</v>
      </c>
      <c r="F35" s="50" t="s">
        <v>24</v>
      </c>
      <c r="G35" s="50" t="s">
        <v>390</v>
      </c>
      <c r="H35" s="50" t="s">
        <v>349</v>
      </c>
      <c r="I35" s="76">
        <f t="shared" si="7"/>
        <v>35</v>
      </c>
      <c r="J35" s="50">
        <v>10.5</v>
      </c>
      <c r="K35" s="50"/>
      <c r="L35" s="50"/>
      <c r="M35" s="50"/>
      <c r="N35" s="50">
        <v>14.5</v>
      </c>
      <c r="O35" s="50">
        <v>10</v>
      </c>
      <c r="P35" s="50"/>
      <c r="Q35" s="50">
        <v>137</v>
      </c>
      <c r="R35" s="50" t="s">
        <v>709</v>
      </c>
      <c r="S35" s="53" t="s">
        <v>435</v>
      </c>
    </row>
    <row r="36" spans="1:19" ht="31.5">
      <c r="A36" s="16">
        <v>17</v>
      </c>
      <c r="B36" s="17" t="s">
        <v>436</v>
      </c>
      <c r="C36" s="16" t="s">
        <v>347</v>
      </c>
      <c r="D36" s="53" t="s">
        <v>1413</v>
      </c>
      <c r="E36" s="50" t="s">
        <v>21</v>
      </c>
      <c r="F36" s="50" t="s">
        <v>169</v>
      </c>
      <c r="G36" s="50" t="s">
        <v>390</v>
      </c>
      <c r="H36" s="50" t="s">
        <v>349</v>
      </c>
      <c r="I36" s="76">
        <f t="shared" si="7"/>
        <v>50</v>
      </c>
      <c r="J36" s="50">
        <v>10</v>
      </c>
      <c r="K36" s="50"/>
      <c r="L36" s="50"/>
      <c r="M36" s="50"/>
      <c r="N36" s="50">
        <v>40</v>
      </c>
      <c r="O36" s="50">
        <v>0</v>
      </c>
      <c r="P36" s="50"/>
      <c r="Q36" s="50">
        <v>47</v>
      </c>
      <c r="R36" s="50" t="s">
        <v>709</v>
      </c>
      <c r="S36" s="53" t="s">
        <v>437</v>
      </c>
    </row>
    <row r="37" spans="1:19" ht="52.5">
      <c r="A37" s="16">
        <v>18</v>
      </c>
      <c r="B37" s="17" t="s">
        <v>438</v>
      </c>
      <c r="C37" s="16" t="s">
        <v>347</v>
      </c>
      <c r="D37" s="53" t="s">
        <v>439</v>
      </c>
      <c r="E37" s="50" t="s">
        <v>21</v>
      </c>
      <c r="F37" s="53" t="s">
        <v>1418</v>
      </c>
      <c r="G37" s="50" t="s">
        <v>390</v>
      </c>
      <c r="H37" s="50" t="s">
        <v>349</v>
      </c>
      <c r="I37" s="76">
        <f t="shared" si="7"/>
        <v>60</v>
      </c>
      <c r="J37" s="50">
        <v>42</v>
      </c>
      <c r="K37" s="50"/>
      <c r="L37" s="50"/>
      <c r="M37" s="50"/>
      <c r="N37" s="50">
        <v>18</v>
      </c>
      <c r="O37" s="50">
        <v>0</v>
      </c>
      <c r="P37" s="50"/>
      <c r="Q37" s="50">
        <v>74</v>
      </c>
      <c r="R37" s="50" t="s">
        <v>710</v>
      </c>
      <c r="S37" s="53" t="s">
        <v>440</v>
      </c>
    </row>
    <row r="38" spans="1:19" ht="84">
      <c r="A38" s="16">
        <v>19</v>
      </c>
      <c r="B38" s="17" t="s">
        <v>441</v>
      </c>
      <c r="C38" s="16" t="s">
        <v>347</v>
      </c>
      <c r="D38" s="53" t="s">
        <v>1425</v>
      </c>
      <c r="E38" s="50" t="s">
        <v>21</v>
      </c>
      <c r="F38" s="50" t="s">
        <v>715</v>
      </c>
      <c r="G38" s="50" t="s">
        <v>390</v>
      </c>
      <c r="H38" s="50" t="s">
        <v>349</v>
      </c>
      <c r="I38" s="76">
        <f t="shared" si="7"/>
        <v>580</v>
      </c>
      <c r="J38" s="50">
        <v>64.319999999999993</v>
      </c>
      <c r="K38" s="50">
        <v>343.08</v>
      </c>
      <c r="L38" s="50"/>
      <c r="M38" s="50"/>
      <c r="N38" s="50">
        <v>172.6</v>
      </c>
      <c r="O38" s="50">
        <v>0</v>
      </c>
      <c r="P38" s="50"/>
      <c r="Q38" s="50">
        <v>80</v>
      </c>
      <c r="R38" s="50" t="s">
        <v>710</v>
      </c>
      <c r="S38" s="53" t="s">
        <v>442</v>
      </c>
    </row>
    <row r="39" spans="1:19" ht="21">
      <c r="A39" s="16">
        <v>20</v>
      </c>
      <c r="B39" s="17" t="s">
        <v>451</v>
      </c>
      <c r="C39" s="16" t="s">
        <v>347</v>
      </c>
      <c r="D39" s="53" t="s">
        <v>452</v>
      </c>
      <c r="E39" s="50" t="s">
        <v>35</v>
      </c>
      <c r="F39" s="50" t="s">
        <v>453</v>
      </c>
      <c r="G39" s="50" t="s">
        <v>390</v>
      </c>
      <c r="H39" s="50" t="s">
        <v>349</v>
      </c>
      <c r="I39" s="76">
        <f t="shared" si="7"/>
        <v>17</v>
      </c>
      <c r="J39" s="50">
        <v>5</v>
      </c>
      <c r="K39" s="50"/>
      <c r="L39" s="50"/>
      <c r="M39" s="50"/>
      <c r="N39" s="50">
        <v>5</v>
      </c>
      <c r="O39" s="50">
        <v>7</v>
      </c>
      <c r="P39" s="50"/>
      <c r="Q39" s="50">
        <v>53</v>
      </c>
      <c r="R39" s="50" t="s">
        <v>709</v>
      </c>
      <c r="S39" s="53" t="s">
        <v>454</v>
      </c>
    </row>
    <row r="40" spans="1:19" ht="31.5">
      <c r="A40" s="16">
        <v>21</v>
      </c>
      <c r="B40" s="57" t="s">
        <v>743</v>
      </c>
      <c r="C40" s="58" t="s">
        <v>20</v>
      </c>
      <c r="D40" s="51" t="s">
        <v>744</v>
      </c>
      <c r="E40" s="51" t="s">
        <v>1499</v>
      </c>
      <c r="F40" s="50" t="s">
        <v>1530</v>
      </c>
      <c r="G40" s="50">
        <v>2018</v>
      </c>
      <c r="H40" s="50" t="s">
        <v>349</v>
      </c>
      <c r="I40" s="76">
        <f t="shared" si="7"/>
        <v>20</v>
      </c>
      <c r="J40" s="50"/>
      <c r="K40" s="50"/>
      <c r="L40" s="50"/>
      <c r="M40" s="50"/>
      <c r="N40" s="50"/>
      <c r="O40" s="50"/>
      <c r="P40" s="50">
        <v>20</v>
      </c>
      <c r="Q40" s="50">
        <v>20</v>
      </c>
      <c r="R40" s="50" t="s">
        <v>709</v>
      </c>
      <c r="S40" s="51" t="s">
        <v>1469</v>
      </c>
    </row>
    <row r="41" spans="1:19" ht="31.5">
      <c r="A41" s="16">
        <v>22</v>
      </c>
      <c r="B41" s="57" t="s">
        <v>737</v>
      </c>
      <c r="C41" s="16" t="s">
        <v>20</v>
      </c>
      <c r="D41" s="51" t="s">
        <v>738</v>
      </c>
      <c r="E41" s="50" t="s">
        <v>21</v>
      </c>
      <c r="F41" s="52" t="s">
        <v>126</v>
      </c>
      <c r="G41" s="50">
        <v>2018</v>
      </c>
      <c r="H41" s="50" t="s">
        <v>349</v>
      </c>
      <c r="I41" s="76">
        <f t="shared" si="7"/>
        <v>30</v>
      </c>
      <c r="J41" s="50"/>
      <c r="K41" s="50"/>
      <c r="L41" s="50"/>
      <c r="M41" s="50"/>
      <c r="N41" s="50"/>
      <c r="O41" s="50"/>
      <c r="P41" s="50">
        <v>30</v>
      </c>
      <c r="Q41" s="50">
        <v>61</v>
      </c>
      <c r="R41" s="50" t="s">
        <v>709</v>
      </c>
      <c r="S41" s="53" t="s">
        <v>1599</v>
      </c>
    </row>
    <row r="42" spans="1:19" ht="31.5">
      <c r="A42" s="16">
        <v>23</v>
      </c>
      <c r="B42" s="57" t="s">
        <v>740</v>
      </c>
      <c r="C42" s="58" t="s">
        <v>20</v>
      </c>
      <c r="D42" s="51" t="s">
        <v>741</v>
      </c>
      <c r="E42" s="51" t="s">
        <v>1581</v>
      </c>
      <c r="F42" s="50" t="s">
        <v>1582</v>
      </c>
      <c r="G42" s="50">
        <v>2019</v>
      </c>
      <c r="H42" s="50" t="s">
        <v>349</v>
      </c>
      <c r="I42" s="76">
        <f t="shared" si="7"/>
        <v>5</v>
      </c>
      <c r="J42" s="50"/>
      <c r="K42" s="50"/>
      <c r="L42" s="50"/>
      <c r="M42" s="50"/>
      <c r="N42" s="50"/>
      <c r="O42" s="50"/>
      <c r="P42" s="50">
        <v>5</v>
      </c>
      <c r="Q42" s="50"/>
      <c r="R42" s="50" t="s">
        <v>710</v>
      </c>
      <c r="S42" s="51" t="s">
        <v>1472</v>
      </c>
    </row>
    <row r="43" spans="1:19" ht="31.5">
      <c r="A43" s="16">
        <v>24</v>
      </c>
      <c r="B43" s="17" t="s">
        <v>460</v>
      </c>
      <c r="C43" s="16" t="s">
        <v>347</v>
      </c>
      <c r="D43" s="53" t="s">
        <v>1451</v>
      </c>
      <c r="E43" s="50" t="s">
        <v>1600</v>
      </c>
      <c r="F43" s="50" t="s">
        <v>230</v>
      </c>
      <c r="G43" s="50">
        <v>2018</v>
      </c>
      <c r="H43" s="50" t="s">
        <v>349</v>
      </c>
      <c r="I43" s="76">
        <f t="shared" si="7"/>
        <v>20</v>
      </c>
      <c r="J43" s="50"/>
      <c r="K43" s="50"/>
      <c r="L43" s="50"/>
      <c r="M43" s="50"/>
      <c r="N43" s="50">
        <v>10</v>
      </c>
      <c r="O43" s="50">
        <v>10</v>
      </c>
      <c r="P43" s="50"/>
      <c r="Q43" s="50">
        <v>7</v>
      </c>
      <c r="R43" s="50" t="s">
        <v>710</v>
      </c>
      <c r="S43" s="53" t="s">
        <v>461</v>
      </c>
    </row>
    <row r="44" spans="1:19" ht="42">
      <c r="A44" s="16">
        <v>25</v>
      </c>
      <c r="B44" s="17" t="s">
        <v>462</v>
      </c>
      <c r="C44" s="16" t="s">
        <v>347</v>
      </c>
      <c r="D44" s="53" t="s">
        <v>1450</v>
      </c>
      <c r="E44" s="50" t="s">
        <v>1600</v>
      </c>
      <c r="F44" s="50" t="s">
        <v>159</v>
      </c>
      <c r="G44" s="50">
        <v>2018</v>
      </c>
      <c r="H44" s="50" t="s">
        <v>349</v>
      </c>
      <c r="I44" s="76">
        <f t="shared" si="7"/>
        <v>50</v>
      </c>
      <c r="J44" s="50"/>
      <c r="K44" s="50"/>
      <c r="L44" s="50"/>
      <c r="M44" s="50"/>
      <c r="N44" s="50">
        <v>50</v>
      </c>
      <c r="O44" s="50">
        <v>0</v>
      </c>
      <c r="P44" s="50"/>
      <c r="Q44" s="50">
        <v>13</v>
      </c>
      <c r="R44" s="50" t="s">
        <v>709</v>
      </c>
      <c r="S44" s="53" t="s">
        <v>379</v>
      </c>
    </row>
    <row r="45" spans="1:19" ht="31.5">
      <c r="A45" s="16">
        <v>26</v>
      </c>
      <c r="B45" s="17" t="s">
        <v>469</v>
      </c>
      <c r="C45" s="16" t="s">
        <v>347</v>
      </c>
      <c r="D45" s="53" t="s">
        <v>1439</v>
      </c>
      <c r="E45" s="50" t="s">
        <v>26</v>
      </c>
      <c r="F45" s="50" t="s">
        <v>716</v>
      </c>
      <c r="G45" s="50">
        <v>2018</v>
      </c>
      <c r="H45" s="50" t="s">
        <v>349</v>
      </c>
      <c r="I45" s="76">
        <f t="shared" si="7"/>
        <v>50</v>
      </c>
      <c r="J45" s="50">
        <v>50</v>
      </c>
      <c r="K45" s="50"/>
      <c r="L45" s="50"/>
      <c r="M45" s="50"/>
      <c r="N45" s="50"/>
      <c r="O45" s="50"/>
      <c r="P45" s="50"/>
      <c r="Q45" s="50">
        <v>29</v>
      </c>
      <c r="R45" s="50" t="s">
        <v>709</v>
      </c>
      <c r="S45" s="53" t="s">
        <v>470</v>
      </c>
    </row>
    <row r="46" spans="1:19" ht="42">
      <c r="A46" s="16">
        <v>27</v>
      </c>
      <c r="B46" s="17" t="s">
        <v>471</v>
      </c>
      <c r="C46" s="16" t="s">
        <v>347</v>
      </c>
      <c r="D46" s="53" t="s">
        <v>1440</v>
      </c>
      <c r="E46" s="50" t="s">
        <v>26</v>
      </c>
      <c r="F46" s="50" t="s">
        <v>342</v>
      </c>
      <c r="G46" s="50">
        <v>2018</v>
      </c>
      <c r="H46" s="50" t="s">
        <v>349</v>
      </c>
      <c r="I46" s="76">
        <f t="shared" si="7"/>
        <v>50</v>
      </c>
      <c r="J46" s="50"/>
      <c r="K46" s="50"/>
      <c r="L46" s="50">
        <v>50</v>
      </c>
      <c r="M46" s="50"/>
      <c r="N46" s="50"/>
      <c r="O46" s="50"/>
      <c r="P46" s="50"/>
      <c r="Q46" s="50">
        <v>55</v>
      </c>
      <c r="R46" s="50" t="s">
        <v>709</v>
      </c>
      <c r="S46" s="53" t="s">
        <v>472</v>
      </c>
    </row>
    <row r="47" spans="1:19" ht="73.5">
      <c r="A47" s="16">
        <v>28</v>
      </c>
      <c r="B47" s="17" t="s">
        <v>1434</v>
      </c>
      <c r="C47" s="16" t="s">
        <v>347</v>
      </c>
      <c r="D47" s="53" t="s">
        <v>1435</v>
      </c>
      <c r="E47" s="50" t="s">
        <v>29</v>
      </c>
      <c r="F47" s="50" t="s">
        <v>94</v>
      </c>
      <c r="G47" s="50">
        <v>2018</v>
      </c>
      <c r="H47" s="50" t="s">
        <v>349</v>
      </c>
      <c r="I47" s="76">
        <f t="shared" si="7"/>
        <v>150</v>
      </c>
      <c r="J47" s="50"/>
      <c r="K47" s="50">
        <v>115</v>
      </c>
      <c r="L47" s="50"/>
      <c r="M47" s="50"/>
      <c r="N47" s="50">
        <v>35</v>
      </c>
      <c r="O47" s="50"/>
      <c r="P47" s="50"/>
      <c r="Q47" s="50">
        <v>83</v>
      </c>
      <c r="R47" s="50" t="s">
        <v>709</v>
      </c>
      <c r="S47" s="53" t="s">
        <v>478</v>
      </c>
    </row>
    <row r="48" spans="1:19" ht="73.5">
      <c r="A48" s="16">
        <v>29</v>
      </c>
      <c r="B48" s="17" t="s">
        <v>1500</v>
      </c>
      <c r="C48" s="16" t="s">
        <v>347</v>
      </c>
      <c r="D48" s="53" t="s">
        <v>1433</v>
      </c>
      <c r="E48" s="50" t="s">
        <v>29</v>
      </c>
      <c r="F48" s="50" t="s">
        <v>265</v>
      </c>
      <c r="G48" s="50">
        <v>2018</v>
      </c>
      <c r="H48" s="50" t="s">
        <v>349</v>
      </c>
      <c r="I48" s="76">
        <f t="shared" si="7"/>
        <v>120</v>
      </c>
      <c r="J48" s="50"/>
      <c r="K48" s="50">
        <v>85</v>
      </c>
      <c r="L48" s="50"/>
      <c r="M48" s="50"/>
      <c r="N48" s="50">
        <v>35</v>
      </c>
      <c r="O48" s="50"/>
      <c r="P48" s="50"/>
      <c r="Q48" s="50">
        <v>38</v>
      </c>
      <c r="R48" s="50" t="s">
        <v>709</v>
      </c>
      <c r="S48" s="53" t="s">
        <v>479</v>
      </c>
    </row>
    <row r="49" spans="1:19" ht="31.5">
      <c r="A49" s="16">
        <v>30</v>
      </c>
      <c r="B49" s="17" t="s">
        <v>480</v>
      </c>
      <c r="C49" s="16" t="s">
        <v>347</v>
      </c>
      <c r="D49" s="53" t="s">
        <v>481</v>
      </c>
      <c r="E49" s="50" t="s">
        <v>29</v>
      </c>
      <c r="F49" s="50" t="s">
        <v>30</v>
      </c>
      <c r="G49" s="50">
        <v>2018</v>
      </c>
      <c r="H49" s="50" t="s">
        <v>349</v>
      </c>
      <c r="I49" s="76">
        <f t="shared" si="7"/>
        <v>70</v>
      </c>
      <c r="J49" s="50"/>
      <c r="K49" s="50"/>
      <c r="L49" s="50"/>
      <c r="M49" s="50"/>
      <c r="N49" s="50">
        <v>70</v>
      </c>
      <c r="O49" s="50"/>
      <c r="P49" s="50"/>
      <c r="Q49" s="50">
        <v>78</v>
      </c>
      <c r="R49" s="50" t="s">
        <v>709</v>
      </c>
      <c r="S49" s="53" t="s">
        <v>427</v>
      </c>
    </row>
    <row r="50" spans="1:19" ht="42">
      <c r="A50" s="16">
        <v>31</v>
      </c>
      <c r="B50" s="17" t="s">
        <v>495</v>
      </c>
      <c r="C50" s="16" t="s">
        <v>347</v>
      </c>
      <c r="D50" s="77" t="s">
        <v>1437</v>
      </c>
      <c r="E50" s="50" t="s">
        <v>45</v>
      </c>
      <c r="F50" s="50" t="s">
        <v>46</v>
      </c>
      <c r="G50" s="50">
        <v>2018</v>
      </c>
      <c r="H50" s="50" t="s">
        <v>349</v>
      </c>
      <c r="I50" s="76">
        <f t="shared" si="7"/>
        <v>60</v>
      </c>
      <c r="J50" s="50">
        <v>60</v>
      </c>
      <c r="K50" s="50"/>
      <c r="L50" s="50"/>
      <c r="M50" s="50"/>
      <c r="N50" s="50"/>
      <c r="O50" s="50">
        <v>0</v>
      </c>
      <c r="P50" s="50"/>
      <c r="Q50" s="50">
        <v>35</v>
      </c>
      <c r="R50" s="50" t="s">
        <v>709</v>
      </c>
      <c r="S50" s="53" t="s">
        <v>644</v>
      </c>
    </row>
    <row r="51" spans="1:19" ht="63">
      <c r="A51" s="16">
        <v>32</v>
      </c>
      <c r="B51" s="17" t="s">
        <v>496</v>
      </c>
      <c r="C51" s="16" t="s">
        <v>347</v>
      </c>
      <c r="D51" s="53" t="s">
        <v>1438</v>
      </c>
      <c r="E51" s="50" t="s">
        <v>26</v>
      </c>
      <c r="F51" s="50" t="s">
        <v>41</v>
      </c>
      <c r="G51" s="50">
        <v>2018</v>
      </c>
      <c r="H51" s="50" t="s">
        <v>349</v>
      </c>
      <c r="I51" s="76">
        <f t="shared" si="7"/>
        <v>50</v>
      </c>
      <c r="J51" s="50"/>
      <c r="K51" s="50"/>
      <c r="L51" s="50">
        <v>50</v>
      </c>
      <c r="M51" s="50"/>
      <c r="N51" s="50"/>
      <c r="O51" s="50"/>
      <c r="P51" s="50"/>
      <c r="Q51" s="50">
        <v>39</v>
      </c>
      <c r="R51" s="50" t="s">
        <v>709</v>
      </c>
      <c r="S51" s="53" t="s">
        <v>497</v>
      </c>
    </row>
    <row r="52" spans="1:19" ht="21">
      <c r="A52" s="16">
        <v>33</v>
      </c>
      <c r="B52" s="17" t="s">
        <v>498</v>
      </c>
      <c r="C52" s="16" t="s">
        <v>347</v>
      </c>
      <c r="D52" s="53" t="s">
        <v>1452</v>
      </c>
      <c r="E52" s="50" t="s">
        <v>190</v>
      </c>
      <c r="F52" s="50" t="s">
        <v>645</v>
      </c>
      <c r="G52" s="50">
        <v>2018</v>
      </c>
      <c r="H52" s="50" t="s">
        <v>349</v>
      </c>
      <c r="I52" s="76">
        <f t="shared" si="7"/>
        <v>110</v>
      </c>
      <c r="J52" s="50"/>
      <c r="K52" s="50"/>
      <c r="L52" s="50"/>
      <c r="M52" s="50"/>
      <c r="N52" s="50">
        <v>110</v>
      </c>
      <c r="O52" s="50"/>
      <c r="P52" s="50"/>
      <c r="Q52" s="50">
        <v>2511</v>
      </c>
      <c r="R52" s="50" t="s">
        <v>709</v>
      </c>
      <c r="S52" s="53" t="s">
        <v>717</v>
      </c>
    </row>
    <row r="53" spans="1:19" ht="42">
      <c r="A53" s="16">
        <v>34</v>
      </c>
      <c r="B53" s="17" t="s">
        <v>718</v>
      </c>
      <c r="C53" s="16" t="s">
        <v>347</v>
      </c>
      <c r="D53" s="78" t="s">
        <v>719</v>
      </c>
      <c r="E53" s="50" t="s">
        <v>38</v>
      </c>
      <c r="F53" s="50" t="s">
        <v>39</v>
      </c>
      <c r="G53" s="50">
        <v>2018</v>
      </c>
      <c r="H53" s="50" t="s">
        <v>349</v>
      </c>
      <c r="I53" s="76">
        <f t="shared" si="7"/>
        <v>360</v>
      </c>
      <c r="J53" s="50">
        <v>360</v>
      </c>
      <c r="K53" s="50"/>
      <c r="L53" s="50"/>
      <c r="M53" s="50"/>
      <c r="N53" s="50"/>
      <c r="O53" s="50"/>
      <c r="P53" s="50"/>
      <c r="Q53" s="50">
        <v>63</v>
      </c>
      <c r="R53" s="50" t="s">
        <v>709</v>
      </c>
      <c r="S53" s="53" t="s">
        <v>720</v>
      </c>
    </row>
    <row r="54" spans="1:19" ht="31.5">
      <c r="A54" s="16">
        <v>35</v>
      </c>
      <c r="B54" s="17" t="s">
        <v>721</v>
      </c>
      <c r="C54" s="16" t="s">
        <v>347</v>
      </c>
      <c r="D54" s="79" t="s">
        <v>722</v>
      </c>
      <c r="E54" s="50" t="s">
        <v>29</v>
      </c>
      <c r="F54" s="50" t="s">
        <v>99</v>
      </c>
      <c r="G54" s="50">
        <v>2018</v>
      </c>
      <c r="H54" s="50" t="s">
        <v>349</v>
      </c>
      <c r="I54" s="76">
        <f t="shared" si="7"/>
        <v>50</v>
      </c>
      <c r="J54" s="50">
        <v>50</v>
      </c>
      <c r="K54" s="50"/>
      <c r="L54" s="50"/>
      <c r="M54" s="50"/>
      <c r="N54" s="50"/>
      <c r="O54" s="50"/>
      <c r="P54" s="50"/>
      <c r="Q54" s="50">
        <v>59</v>
      </c>
      <c r="R54" s="50" t="s">
        <v>709</v>
      </c>
      <c r="S54" s="53" t="s">
        <v>486</v>
      </c>
    </row>
    <row r="55" spans="1:19" ht="31.5">
      <c r="A55" s="16">
        <v>36</v>
      </c>
      <c r="B55" s="17" t="s">
        <v>723</v>
      </c>
      <c r="C55" s="16" t="s">
        <v>347</v>
      </c>
      <c r="D55" s="80" t="s">
        <v>1454</v>
      </c>
      <c r="E55" s="50" t="s">
        <v>35</v>
      </c>
      <c r="F55" s="50" t="s">
        <v>44</v>
      </c>
      <c r="G55" s="50">
        <v>2018</v>
      </c>
      <c r="H55" s="50" t="s">
        <v>349</v>
      </c>
      <c r="I55" s="76">
        <f t="shared" si="7"/>
        <v>150</v>
      </c>
      <c r="J55" s="50">
        <v>150</v>
      </c>
      <c r="K55" s="50"/>
      <c r="L55" s="50"/>
      <c r="M55" s="50"/>
      <c r="N55" s="50"/>
      <c r="O55" s="50"/>
      <c r="P55" s="50"/>
      <c r="Q55" s="50">
        <v>118</v>
      </c>
      <c r="R55" s="50" t="s">
        <v>709</v>
      </c>
      <c r="S55" s="53" t="s">
        <v>725</v>
      </c>
    </row>
    <row r="56" spans="1:19" ht="31.5">
      <c r="A56" s="16">
        <v>37</v>
      </c>
      <c r="B56" s="17" t="s">
        <v>730</v>
      </c>
      <c r="C56" s="16" t="s">
        <v>347</v>
      </c>
      <c r="D56" s="80" t="s">
        <v>1455</v>
      </c>
      <c r="E56" s="50" t="s">
        <v>29</v>
      </c>
      <c r="F56" s="50" t="s">
        <v>66</v>
      </c>
      <c r="G56" s="50">
        <v>2018</v>
      </c>
      <c r="H56" s="50" t="s">
        <v>349</v>
      </c>
      <c r="I56" s="76">
        <f t="shared" si="7"/>
        <v>60</v>
      </c>
      <c r="J56" s="50">
        <v>60</v>
      </c>
      <c r="K56" s="50"/>
      <c r="L56" s="50"/>
      <c r="M56" s="50"/>
      <c r="N56" s="50"/>
      <c r="O56" s="50"/>
      <c r="P56" s="50"/>
      <c r="Q56" s="50">
        <v>69</v>
      </c>
      <c r="R56" s="50" t="s">
        <v>709</v>
      </c>
      <c r="S56" s="53" t="s">
        <v>732</v>
      </c>
    </row>
    <row r="57" spans="1:19" ht="63">
      <c r="A57" s="16">
        <v>38</v>
      </c>
      <c r="B57" s="17" t="s">
        <v>733</v>
      </c>
      <c r="C57" s="16" t="s">
        <v>347</v>
      </c>
      <c r="D57" s="51" t="s">
        <v>1456</v>
      </c>
      <c r="E57" s="50" t="s">
        <v>190</v>
      </c>
      <c r="F57" s="50" t="s">
        <v>734</v>
      </c>
      <c r="G57" s="50">
        <v>2018</v>
      </c>
      <c r="H57" s="50" t="s">
        <v>349</v>
      </c>
      <c r="I57" s="76">
        <f t="shared" si="7"/>
        <v>19</v>
      </c>
      <c r="J57" s="50"/>
      <c r="K57" s="50">
        <v>19</v>
      </c>
      <c r="L57" s="50"/>
      <c r="M57" s="50"/>
      <c r="N57" s="50"/>
      <c r="O57" s="50"/>
      <c r="P57" s="50"/>
      <c r="Q57" s="50">
        <v>125</v>
      </c>
      <c r="R57" s="50" t="s">
        <v>735</v>
      </c>
      <c r="S57" s="53" t="s">
        <v>736</v>
      </c>
    </row>
    <row r="58" spans="1:19" ht="73.5">
      <c r="A58" s="16">
        <v>39</v>
      </c>
      <c r="B58" s="16" t="s">
        <v>937</v>
      </c>
      <c r="C58" s="16" t="s">
        <v>347</v>
      </c>
      <c r="D58" s="53" t="s">
        <v>938</v>
      </c>
      <c r="E58" s="50" t="s">
        <v>939</v>
      </c>
      <c r="F58" s="50" t="s">
        <v>459</v>
      </c>
      <c r="G58" s="50">
        <v>2018</v>
      </c>
      <c r="H58" s="50" t="s">
        <v>940</v>
      </c>
      <c r="I58" s="76">
        <f t="shared" si="7"/>
        <v>400</v>
      </c>
      <c r="J58" s="50">
        <v>400</v>
      </c>
      <c r="K58" s="50"/>
      <c r="L58" s="50"/>
      <c r="M58" s="50"/>
      <c r="N58" s="50"/>
      <c r="O58" s="50"/>
      <c r="P58" s="50"/>
      <c r="Q58" s="50">
        <v>155</v>
      </c>
      <c r="R58" s="50" t="s">
        <v>735</v>
      </c>
      <c r="S58" s="50" t="s">
        <v>1199</v>
      </c>
    </row>
    <row r="59" spans="1:19" ht="63">
      <c r="A59" s="16">
        <v>40</v>
      </c>
      <c r="B59" s="16" t="s">
        <v>941</v>
      </c>
      <c r="C59" s="16" t="s">
        <v>347</v>
      </c>
      <c r="D59" s="53" t="s">
        <v>942</v>
      </c>
      <c r="E59" s="50" t="s">
        <v>38</v>
      </c>
      <c r="F59" s="50" t="s">
        <v>459</v>
      </c>
      <c r="G59" s="50">
        <v>2018</v>
      </c>
      <c r="H59" s="50" t="s">
        <v>940</v>
      </c>
      <c r="I59" s="76">
        <f t="shared" si="7"/>
        <v>30</v>
      </c>
      <c r="J59" s="50">
        <v>25</v>
      </c>
      <c r="K59" s="50"/>
      <c r="L59" s="50"/>
      <c r="M59" s="50"/>
      <c r="N59" s="50"/>
      <c r="O59" s="50">
        <v>5</v>
      </c>
      <c r="P59" s="50"/>
      <c r="Q59" s="50">
        <v>86</v>
      </c>
      <c r="R59" s="50" t="s">
        <v>735</v>
      </c>
      <c r="S59" s="50" t="s">
        <v>1200</v>
      </c>
    </row>
    <row r="60" spans="1:19" ht="73.5">
      <c r="A60" s="16">
        <v>41</v>
      </c>
      <c r="B60" s="16" t="s">
        <v>943</v>
      </c>
      <c r="C60" s="16" t="s">
        <v>347</v>
      </c>
      <c r="D60" s="53" t="s">
        <v>944</v>
      </c>
      <c r="E60" s="50" t="s">
        <v>38</v>
      </c>
      <c r="F60" s="50" t="s">
        <v>459</v>
      </c>
      <c r="G60" s="50">
        <v>2018</v>
      </c>
      <c r="H60" s="50" t="s">
        <v>940</v>
      </c>
      <c r="I60" s="76">
        <f t="shared" si="7"/>
        <v>99</v>
      </c>
      <c r="J60" s="50">
        <v>98</v>
      </c>
      <c r="K60" s="50"/>
      <c r="L60" s="50"/>
      <c r="M60" s="50"/>
      <c r="N60" s="50"/>
      <c r="O60" s="50">
        <v>1</v>
      </c>
      <c r="P60" s="50"/>
      <c r="Q60" s="50">
        <v>86</v>
      </c>
      <c r="R60" s="50" t="s">
        <v>735</v>
      </c>
      <c r="S60" s="50" t="s">
        <v>1201</v>
      </c>
    </row>
    <row r="61" spans="1:19" ht="21">
      <c r="A61" s="16">
        <v>42</v>
      </c>
      <c r="B61" s="17" t="s">
        <v>945</v>
      </c>
      <c r="C61" s="16" t="s">
        <v>347</v>
      </c>
      <c r="D61" s="53" t="s">
        <v>1445</v>
      </c>
      <c r="E61" s="50" t="s">
        <v>1202</v>
      </c>
      <c r="F61" s="50" t="s">
        <v>459</v>
      </c>
      <c r="G61" s="50">
        <v>2018</v>
      </c>
      <c r="H61" s="50" t="s">
        <v>940</v>
      </c>
      <c r="I61" s="76">
        <f t="shared" si="7"/>
        <v>200</v>
      </c>
      <c r="J61" s="50"/>
      <c r="K61" s="50"/>
      <c r="L61" s="50"/>
      <c r="M61" s="50">
        <v>200</v>
      </c>
      <c r="N61" s="50"/>
      <c r="O61" s="50"/>
      <c r="P61" s="50"/>
      <c r="Q61" s="50">
        <v>43</v>
      </c>
      <c r="R61" s="50" t="s">
        <v>735</v>
      </c>
      <c r="S61" s="53" t="s">
        <v>1203</v>
      </c>
    </row>
    <row r="62" spans="1:19" ht="21">
      <c r="A62" s="59" t="s">
        <v>1501</v>
      </c>
      <c r="B62" s="16"/>
      <c r="C62" s="16"/>
      <c r="D62" s="51"/>
      <c r="E62" s="50"/>
      <c r="F62" s="50"/>
      <c r="G62" s="50"/>
      <c r="H62" s="50"/>
      <c r="I62" s="47">
        <f>SUM(J62:P62)</f>
        <v>4137.7</v>
      </c>
      <c r="J62" s="47">
        <f t="shared" ref="J62:P62" si="8">SUM(J63:J98)</f>
        <v>1584.75</v>
      </c>
      <c r="K62" s="47">
        <f t="shared" si="8"/>
        <v>317.48</v>
      </c>
      <c r="L62" s="47">
        <f t="shared" si="8"/>
        <v>369.46</v>
      </c>
      <c r="M62" s="47">
        <f t="shared" si="8"/>
        <v>0</v>
      </c>
      <c r="N62" s="47">
        <f t="shared" si="8"/>
        <v>754.12</v>
      </c>
      <c r="O62" s="47">
        <f t="shared" si="8"/>
        <v>886.89</v>
      </c>
      <c r="P62" s="47">
        <f t="shared" si="8"/>
        <v>225</v>
      </c>
      <c r="Q62" s="50"/>
      <c r="R62" s="50"/>
      <c r="S62" s="53"/>
    </row>
    <row r="63" spans="1:19" ht="37.5" customHeight="1">
      <c r="A63" s="16">
        <v>1</v>
      </c>
      <c r="B63" s="17" t="s">
        <v>354</v>
      </c>
      <c r="C63" s="16" t="s">
        <v>347</v>
      </c>
      <c r="D63" s="53" t="s">
        <v>355</v>
      </c>
      <c r="E63" s="50" t="s">
        <v>348</v>
      </c>
      <c r="F63" s="50" t="s">
        <v>356</v>
      </c>
      <c r="G63" s="50" t="s">
        <v>390</v>
      </c>
      <c r="H63" s="50" t="s">
        <v>349</v>
      </c>
      <c r="I63" s="76">
        <f>SUM(J63:P63)</f>
        <v>278.39999999999998</v>
      </c>
      <c r="J63" s="50"/>
      <c r="K63" s="50">
        <v>47.48</v>
      </c>
      <c r="L63" s="50"/>
      <c r="M63" s="50"/>
      <c r="N63" s="50">
        <v>120.03</v>
      </c>
      <c r="O63" s="50">
        <v>110.89</v>
      </c>
      <c r="P63" s="50"/>
      <c r="Q63" s="50">
        <v>111</v>
      </c>
      <c r="R63" s="50" t="s">
        <v>710</v>
      </c>
      <c r="S63" s="53" t="s">
        <v>357</v>
      </c>
    </row>
    <row r="64" spans="1:19" ht="34.5" customHeight="1">
      <c r="A64" s="16">
        <v>2</v>
      </c>
      <c r="B64" s="17" t="s">
        <v>360</v>
      </c>
      <c r="C64" s="16" t="s">
        <v>347</v>
      </c>
      <c r="D64" s="53" t="s">
        <v>361</v>
      </c>
      <c r="E64" s="50" t="s">
        <v>38</v>
      </c>
      <c r="F64" s="50" t="s">
        <v>84</v>
      </c>
      <c r="G64" s="50" t="s">
        <v>390</v>
      </c>
      <c r="H64" s="50" t="s">
        <v>349</v>
      </c>
      <c r="I64" s="76">
        <f t="shared" ref="I64:I140" si="9">SUM(J64:P64)</f>
        <v>50</v>
      </c>
      <c r="J64" s="50">
        <v>8.8800000000000008</v>
      </c>
      <c r="K64" s="50"/>
      <c r="L64" s="50"/>
      <c r="M64" s="50"/>
      <c r="N64" s="50">
        <v>21.12</v>
      </c>
      <c r="O64" s="50">
        <v>20</v>
      </c>
      <c r="P64" s="50"/>
      <c r="Q64" s="50">
        <v>48</v>
      </c>
      <c r="R64" s="50" t="s">
        <v>710</v>
      </c>
      <c r="S64" s="53" t="s">
        <v>362</v>
      </c>
    </row>
    <row r="65" spans="1:19" ht="81" customHeight="1">
      <c r="A65" s="16">
        <v>3</v>
      </c>
      <c r="B65" s="17" t="s">
        <v>363</v>
      </c>
      <c r="C65" s="16" t="s">
        <v>347</v>
      </c>
      <c r="D65" s="53" t="s">
        <v>1427</v>
      </c>
      <c r="E65" s="50" t="s">
        <v>38</v>
      </c>
      <c r="F65" s="50" t="s">
        <v>109</v>
      </c>
      <c r="G65" s="50" t="s">
        <v>390</v>
      </c>
      <c r="H65" s="50" t="s">
        <v>349</v>
      </c>
      <c r="I65" s="76">
        <f t="shared" si="9"/>
        <v>50</v>
      </c>
      <c r="J65" s="50">
        <v>41.5</v>
      </c>
      <c r="K65" s="50"/>
      <c r="L65" s="50"/>
      <c r="M65" s="50"/>
      <c r="N65" s="50">
        <v>8.5</v>
      </c>
      <c r="O65" s="50"/>
      <c r="P65" s="50"/>
      <c r="Q65" s="50">
        <v>23</v>
      </c>
      <c r="R65" s="50" t="s">
        <v>709</v>
      </c>
      <c r="S65" s="53" t="s">
        <v>364</v>
      </c>
    </row>
    <row r="66" spans="1:19" ht="44.25" customHeight="1">
      <c r="A66" s="16">
        <v>4</v>
      </c>
      <c r="B66" s="17" t="s">
        <v>383</v>
      </c>
      <c r="C66" s="16" t="s">
        <v>347</v>
      </c>
      <c r="D66" s="53" t="s">
        <v>384</v>
      </c>
      <c r="E66" s="50" t="s">
        <v>26</v>
      </c>
      <c r="F66" s="50" t="s">
        <v>164</v>
      </c>
      <c r="G66" s="50" t="s">
        <v>390</v>
      </c>
      <c r="H66" s="50" t="s">
        <v>349</v>
      </c>
      <c r="I66" s="76">
        <f t="shared" si="9"/>
        <v>50</v>
      </c>
      <c r="J66" s="50">
        <v>8.9499999999999993</v>
      </c>
      <c r="K66" s="50"/>
      <c r="L66" s="50"/>
      <c r="M66" s="50"/>
      <c r="N66" s="50">
        <v>21.05</v>
      </c>
      <c r="O66" s="50">
        <v>20</v>
      </c>
      <c r="P66" s="50"/>
      <c r="Q66" s="50">
        <v>35</v>
      </c>
      <c r="R66" s="50" t="s">
        <v>710</v>
      </c>
      <c r="S66" s="53" t="s">
        <v>385</v>
      </c>
    </row>
    <row r="67" spans="1:19" ht="52.5">
      <c r="A67" s="16">
        <v>5</v>
      </c>
      <c r="B67" s="17" t="s">
        <v>397</v>
      </c>
      <c r="C67" s="16" t="s">
        <v>347</v>
      </c>
      <c r="D67" s="53" t="s">
        <v>398</v>
      </c>
      <c r="E67" s="50" t="s">
        <v>45</v>
      </c>
      <c r="F67" s="50" t="s">
        <v>343</v>
      </c>
      <c r="G67" s="50" t="s">
        <v>390</v>
      </c>
      <c r="H67" s="50" t="s">
        <v>349</v>
      </c>
      <c r="I67" s="76">
        <f t="shared" si="9"/>
        <v>32</v>
      </c>
      <c r="J67" s="50">
        <v>4.3</v>
      </c>
      <c r="K67" s="50"/>
      <c r="L67" s="50"/>
      <c r="M67" s="50"/>
      <c r="N67" s="50">
        <v>11.7</v>
      </c>
      <c r="O67" s="50">
        <v>16</v>
      </c>
      <c r="P67" s="50"/>
      <c r="Q67" s="50">
        <v>18</v>
      </c>
      <c r="R67" s="50" t="s">
        <v>710</v>
      </c>
      <c r="S67" s="53" t="s">
        <v>399</v>
      </c>
    </row>
    <row r="68" spans="1:19" ht="84">
      <c r="A68" s="16">
        <v>6</v>
      </c>
      <c r="B68" s="17" t="s">
        <v>402</v>
      </c>
      <c r="C68" s="16" t="s">
        <v>347</v>
      </c>
      <c r="D68" s="53" t="s">
        <v>1421</v>
      </c>
      <c r="E68" s="50" t="s">
        <v>29</v>
      </c>
      <c r="F68" s="50" t="s">
        <v>50</v>
      </c>
      <c r="G68" s="50" t="s">
        <v>390</v>
      </c>
      <c r="H68" s="50" t="s">
        <v>349</v>
      </c>
      <c r="I68" s="76">
        <f t="shared" si="9"/>
        <v>95</v>
      </c>
      <c r="J68" s="50">
        <v>20</v>
      </c>
      <c r="K68" s="50"/>
      <c r="L68" s="50"/>
      <c r="M68" s="50"/>
      <c r="N68" s="50">
        <v>50</v>
      </c>
      <c r="O68" s="50">
        <v>25</v>
      </c>
      <c r="P68" s="50"/>
      <c r="Q68" s="50">
        <v>30</v>
      </c>
      <c r="R68" s="50" t="s">
        <v>709</v>
      </c>
      <c r="S68" s="53" t="s">
        <v>403</v>
      </c>
    </row>
    <row r="69" spans="1:19" ht="63">
      <c r="A69" s="16">
        <v>7</v>
      </c>
      <c r="B69" s="17" t="s">
        <v>404</v>
      </c>
      <c r="C69" s="16" t="s">
        <v>347</v>
      </c>
      <c r="D69" s="53" t="s">
        <v>405</v>
      </c>
      <c r="E69" s="50" t="s">
        <v>29</v>
      </c>
      <c r="F69" s="50" t="s">
        <v>75</v>
      </c>
      <c r="G69" s="50" t="s">
        <v>390</v>
      </c>
      <c r="H69" s="50" t="s">
        <v>349</v>
      </c>
      <c r="I69" s="76">
        <f t="shared" si="9"/>
        <v>130</v>
      </c>
      <c r="J69" s="50">
        <v>50</v>
      </c>
      <c r="K69" s="50"/>
      <c r="L69" s="50"/>
      <c r="M69" s="50"/>
      <c r="N69" s="50">
        <v>50</v>
      </c>
      <c r="O69" s="50">
        <v>30</v>
      </c>
      <c r="P69" s="50"/>
      <c r="Q69" s="50">
        <v>46</v>
      </c>
      <c r="R69" s="50" t="s">
        <v>709</v>
      </c>
      <c r="S69" s="53" t="s">
        <v>406</v>
      </c>
    </row>
    <row r="70" spans="1:19" ht="73.5">
      <c r="A70" s="16">
        <v>8</v>
      </c>
      <c r="B70" s="17" t="s">
        <v>407</v>
      </c>
      <c r="C70" s="16" t="s">
        <v>347</v>
      </c>
      <c r="D70" s="53" t="s">
        <v>1422</v>
      </c>
      <c r="E70" s="50" t="s">
        <v>29</v>
      </c>
      <c r="F70" s="50" t="s">
        <v>304</v>
      </c>
      <c r="G70" s="50" t="s">
        <v>390</v>
      </c>
      <c r="H70" s="50" t="s">
        <v>349</v>
      </c>
      <c r="I70" s="76">
        <f t="shared" si="9"/>
        <v>150</v>
      </c>
      <c r="J70" s="50">
        <v>58</v>
      </c>
      <c r="K70" s="50"/>
      <c r="L70" s="50"/>
      <c r="M70" s="50"/>
      <c r="N70" s="50">
        <v>42</v>
      </c>
      <c r="O70" s="50">
        <v>50</v>
      </c>
      <c r="P70" s="50"/>
      <c r="Q70" s="50">
        <v>92</v>
      </c>
      <c r="R70" s="50" t="s">
        <v>709</v>
      </c>
      <c r="S70" s="53" t="s">
        <v>408</v>
      </c>
    </row>
    <row r="71" spans="1:19" ht="87.75" customHeight="1">
      <c r="A71" s="16">
        <v>9</v>
      </c>
      <c r="B71" s="17" t="s">
        <v>409</v>
      </c>
      <c r="C71" s="16" t="s">
        <v>347</v>
      </c>
      <c r="D71" s="53" t="s">
        <v>410</v>
      </c>
      <c r="E71" s="50" t="s">
        <v>29</v>
      </c>
      <c r="F71" s="50" t="s">
        <v>66</v>
      </c>
      <c r="G71" s="50" t="s">
        <v>390</v>
      </c>
      <c r="H71" s="50" t="s">
        <v>349</v>
      </c>
      <c r="I71" s="76">
        <f t="shared" si="9"/>
        <v>60</v>
      </c>
      <c r="J71" s="50">
        <v>30</v>
      </c>
      <c r="K71" s="50"/>
      <c r="L71" s="50"/>
      <c r="M71" s="50"/>
      <c r="N71" s="50">
        <v>20</v>
      </c>
      <c r="O71" s="50">
        <v>10</v>
      </c>
      <c r="P71" s="50"/>
      <c r="Q71" s="50">
        <v>69</v>
      </c>
      <c r="R71" s="50" t="s">
        <v>709</v>
      </c>
      <c r="S71" s="53" t="s">
        <v>411</v>
      </c>
    </row>
    <row r="72" spans="1:19" ht="69" customHeight="1">
      <c r="A72" s="16">
        <v>10</v>
      </c>
      <c r="B72" s="17" t="s">
        <v>412</v>
      </c>
      <c r="C72" s="16" t="s">
        <v>347</v>
      </c>
      <c r="D72" s="53" t="s">
        <v>1428</v>
      </c>
      <c r="E72" s="50" t="s">
        <v>29</v>
      </c>
      <c r="F72" s="50" t="s">
        <v>99</v>
      </c>
      <c r="G72" s="50" t="s">
        <v>390</v>
      </c>
      <c r="H72" s="50" t="s">
        <v>349</v>
      </c>
      <c r="I72" s="76">
        <f t="shared" si="9"/>
        <v>60</v>
      </c>
      <c r="J72" s="50">
        <v>2</v>
      </c>
      <c r="K72" s="50"/>
      <c r="L72" s="50"/>
      <c r="M72" s="50"/>
      <c r="N72" s="50">
        <v>38</v>
      </c>
      <c r="O72" s="50">
        <v>20</v>
      </c>
      <c r="P72" s="50"/>
      <c r="Q72" s="50">
        <v>59</v>
      </c>
      <c r="R72" s="50" t="s">
        <v>709</v>
      </c>
      <c r="S72" s="53" t="s">
        <v>413</v>
      </c>
    </row>
    <row r="73" spans="1:19" ht="61.5" customHeight="1">
      <c r="A73" s="16">
        <v>11</v>
      </c>
      <c r="B73" s="17" t="s">
        <v>414</v>
      </c>
      <c r="C73" s="16" t="s">
        <v>347</v>
      </c>
      <c r="D73" s="53" t="s">
        <v>1420</v>
      </c>
      <c r="E73" s="50" t="s">
        <v>29</v>
      </c>
      <c r="F73" s="50" t="s">
        <v>30</v>
      </c>
      <c r="G73" s="50" t="s">
        <v>390</v>
      </c>
      <c r="H73" s="50" t="s">
        <v>349</v>
      </c>
      <c r="I73" s="76">
        <f t="shared" si="9"/>
        <v>25</v>
      </c>
      <c r="J73" s="50">
        <v>13.5</v>
      </c>
      <c r="K73" s="50"/>
      <c r="L73" s="50"/>
      <c r="M73" s="50"/>
      <c r="N73" s="50">
        <v>11.5</v>
      </c>
      <c r="O73" s="50"/>
      <c r="P73" s="50"/>
      <c r="Q73" s="50">
        <v>78</v>
      </c>
      <c r="R73" s="50" t="s">
        <v>709</v>
      </c>
      <c r="S73" s="53" t="s">
        <v>415</v>
      </c>
    </row>
    <row r="74" spans="1:19" ht="42" customHeight="1">
      <c r="A74" s="16">
        <v>12</v>
      </c>
      <c r="B74" s="17" t="s">
        <v>416</v>
      </c>
      <c r="C74" s="16" t="s">
        <v>347</v>
      </c>
      <c r="D74" s="53" t="s">
        <v>417</v>
      </c>
      <c r="E74" s="50" t="s">
        <v>29</v>
      </c>
      <c r="F74" s="50" t="s">
        <v>418</v>
      </c>
      <c r="G74" s="50" t="s">
        <v>390</v>
      </c>
      <c r="H74" s="50" t="s">
        <v>349</v>
      </c>
      <c r="I74" s="76">
        <f t="shared" si="9"/>
        <v>56</v>
      </c>
      <c r="J74" s="50">
        <v>10.78</v>
      </c>
      <c r="K74" s="50"/>
      <c r="L74" s="50"/>
      <c r="M74" s="50"/>
      <c r="N74" s="50">
        <v>25.22</v>
      </c>
      <c r="O74" s="50">
        <v>20</v>
      </c>
      <c r="P74" s="50"/>
      <c r="Q74" s="50">
        <v>36</v>
      </c>
      <c r="R74" s="50" t="s">
        <v>710</v>
      </c>
      <c r="S74" s="53" t="s">
        <v>419</v>
      </c>
    </row>
    <row r="75" spans="1:19" ht="110.25" customHeight="1">
      <c r="A75" s="16">
        <v>13</v>
      </c>
      <c r="B75" s="17" t="s">
        <v>420</v>
      </c>
      <c r="C75" s="16" t="s">
        <v>347</v>
      </c>
      <c r="D75" s="53" t="s">
        <v>421</v>
      </c>
      <c r="E75" s="50" t="s">
        <v>29</v>
      </c>
      <c r="F75" s="50" t="s">
        <v>1685</v>
      </c>
      <c r="G75" s="50" t="s">
        <v>390</v>
      </c>
      <c r="H75" s="50" t="s">
        <v>349</v>
      </c>
      <c r="I75" s="76">
        <f t="shared" si="9"/>
        <v>160</v>
      </c>
      <c r="J75" s="50">
        <v>27</v>
      </c>
      <c r="K75" s="50"/>
      <c r="L75" s="50"/>
      <c r="M75" s="50"/>
      <c r="N75" s="50">
        <v>63</v>
      </c>
      <c r="O75" s="50">
        <v>70</v>
      </c>
      <c r="P75" s="50"/>
      <c r="Q75" s="50">
        <v>63</v>
      </c>
      <c r="R75" s="50" t="s">
        <v>710</v>
      </c>
      <c r="S75" s="53" t="s">
        <v>422</v>
      </c>
    </row>
    <row r="76" spans="1:19" ht="66" customHeight="1">
      <c r="A76" s="16">
        <v>14</v>
      </c>
      <c r="B76" s="17" t="s">
        <v>423</v>
      </c>
      <c r="C76" s="16" t="s">
        <v>347</v>
      </c>
      <c r="D76" s="53" t="s">
        <v>1415</v>
      </c>
      <c r="E76" s="50" t="s">
        <v>29</v>
      </c>
      <c r="F76" s="50" t="s">
        <v>30</v>
      </c>
      <c r="G76" s="50" t="s">
        <v>390</v>
      </c>
      <c r="H76" s="50" t="s">
        <v>349</v>
      </c>
      <c r="I76" s="76">
        <f t="shared" si="9"/>
        <v>75</v>
      </c>
      <c r="J76" s="50">
        <v>13</v>
      </c>
      <c r="K76" s="50"/>
      <c r="L76" s="50"/>
      <c r="M76" s="50"/>
      <c r="N76" s="50">
        <v>32</v>
      </c>
      <c r="O76" s="50">
        <v>30</v>
      </c>
      <c r="P76" s="50"/>
      <c r="Q76" s="50">
        <v>20</v>
      </c>
      <c r="R76" s="50" t="s">
        <v>710</v>
      </c>
      <c r="S76" s="53" t="s">
        <v>424</v>
      </c>
    </row>
    <row r="77" spans="1:19" ht="31.5">
      <c r="A77" s="16">
        <v>15</v>
      </c>
      <c r="B77" s="17" t="s">
        <v>786</v>
      </c>
      <c r="C77" s="16" t="s">
        <v>238</v>
      </c>
      <c r="D77" s="50" t="s">
        <v>787</v>
      </c>
      <c r="E77" s="50" t="s">
        <v>29</v>
      </c>
      <c r="F77" s="50" t="s">
        <v>1463</v>
      </c>
      <c r="G77" s="50" t="s">
        <v>390</v>
      </c>
      <c r="H77" s="50" t="s">
        <v>349</v>
      </c>
      <c r="I77" s="76">
        <f t="shared" si="9"/>
        <v>20</v>
      </c>
      <c r="J77" s="50"/>
      <c r="K77" s="50"/>
      <c r="L77" s="50"/>
      <c r="M77" s="50"/>
      <c r="N77" s="50"/>
      <c r="O77" s="50"/>
      <c r="P77" s="50">
        <v>20</v>
      </c>
      <c r="Q77" s="50">
        <v>46</v>
      </c>
      <c r="R77" s="50" t="s">
        <v>709</v>
      </c>
      <c r="S77" s="53" t="s">
        <v>788</v>
      </c>
    </row>
    <row r="78" spans="1:19" ht="31.5">
      <c r="A78" s="16">
        <v>16</v>
      </c>
      <c r="B78" s="17" t="s">
        <v>463</v>
      </c>
      <c r="C78" s="16" t="s">
        <v>238</v>
      </c>
      <c r="D78" s="50" t="s">
        <v>790</v>
      </c>
      <c r="E78" s="50" t="s">
        <v>38</v>
      </c>
      <c r="F78" s="50" t="s">
        <v>109</v>
      </c>
      <c r="G78" s="50" t="s">
        <v>390</v>
      </c>
      <c r="H78" s="50" t="s">
        <v>349</v>
      </c>
      <c r="I78" s="76">
        <f t="shared" si="9"/>
        <v>30</v>
      </c>
      <c r="J78" s="50"/>
      <c r="K78" s="50"/>
      <c r="L78" s="50"/>
      <c r="M78" s="50"/>
      <c r="N78" s="50"/>
      <c r="O78" s="50"/>
      <c r="P78" s="52">
        <v>30</v>
      </c>
      <c r="Q78" s="50">
        <v>54</v>
      </c>
      <c r="R78" s="50" t="s">
        <v>709</v>
      </c>
      <c r="S78" s="53" t="s">
        <v>791</v>
      </c>
    </row>
    <row r="79" spans="1:19" ht="31.5">
      <c r="A79" s="16">
        <v>17</v>
      </c>
      <c r="B79" s="17" t="s">
        <v>792</v>
      </c>
      <c r="C79" s="16" t="s">
        <v>238</v>
      </c>
      <c r="D79" s="50" t="s">
        <v>793</v>
      </c>
      <c r="E79" s="50" t="s">
        <v>1502</v>
      </c>
      <c r="F79" s="50" t="s">
        <v>22</v>
      </c>
      <c r="G79" s="50" t="s">
        <v>390</v>
      </c>
      <c r="H79" s="50" t="s">
        <v>349</v>
      </c>
      <c r="I79" s="76">
        <f t="shared" si="9"/>
        <v>10</v>
      </c>
      <c r="J79" s="50"/>
      <c r="K79" s="50"/>
      <c r="L79" s="50"/>
      <c r="M79" s="50"/>
      <c r="N79" s="50"/>
      <c r="O79" s="50"/>
      <c r="P79" s="50">
        <v>10</v>
      </c>
      <c r="Q79" s="50">
        <v>101</v>
      </c>
      <c r="R79" s="50" t="s">
        <v>709</v>
      </c>
      <c r="S79" s="53" t="s">
        <v>1464</v>
      </c>
    </row>
    <row r="80" spans="1:19" ht="31.5">
      <c r="A80" s="16">
        <v>18</v>
      </c>
      <c r="B80" s="17" t="s">
        <v>780</v>
      </c>
      <c r="C80" s="17" t="s">
        <v>238</v>
      </c>
      <c r="D80" s="50" t="s">
        <v>781</v>
      </c>
      <c r="E80" s="50" t="s">
        <v>1503</v>
      </c>
      <c r="F80" s="50" t="s">
        <v>1504</v>
      </c>
      <c r="G80" s="50" t="s">
        <v>390</v>
      </c>
      <c r="H80" s="50" t="s">
        <v>349</v>
      </c>
      <c r="I80" s="76">
        <f t="shared" si="9"/>
        <v>30</v>
      </c>
      <c r="J80" s="50"/>
      <c r="K80" s="50"/>
      <c r="L80" s="50"/>
      <c r="M80" s="50"/>
      <c r="N80" s="50"/>
      <c r="O80" s="50"/>
      <c r="P80" s="50">
        <v>30</v>
      </c>
      <c r="Q80" s="50">
        <v>77</v>
      </c>
      <c r="R80" s="50" t="s">
        <v>709</v>
      </c>
      <c r="S80" s="53" t="s">
        <v>1462</v>
      </c>
    </row>
    <row r="81" spans="1:19" ht="31.5">
      <c r="A81" s="16">
        <v>19</v>
      </c>
      <c r="B81" s="17" t="s">
        <v>783</v>
      </c>
      <c r="C81" s="16" t="s">
        <v>238</v>
      </c>
      <c r="D81" s="50" t="s">
        <v>784</v>
      </c>
      <c r="E81" s="50" t="s">
        <v>1505</v>
      </c>
      <c r="F81" s="50" t="s">
        <v>491</v>
      </c>
      <c r="G81" s="50" t="s">
        <v>390</v>
      </c>
      <c r="H81" s="50" t="s">
        <v>349</v>
      </c>
      <c r="I81" s="76">
        <f t="shared" si="9"/>
        <v>20</v>
      </c>
      <c r="J81" s="50"/>
      <c r="K81" s="50"/>
      <c r="L81" s="50"/>
      <c r="M81" s="50"/>
      <c r="N81" s="50"/>
      <c r="O81" s="50"/>
      <c r="P81" s="50">
        <v>20</v>
      </c>
      <c r="Q81" s="50">
        <v>97</v>
      </c>
      <c r="R81" s="50" t="s">
        <v>709</v>
      </c>
      <c r="S81" s="53" t="s">
        <v>1465</v>
      </c>
    </row>
    <row r="82" spans="1:19" ht="31.5">
      <c r="A82" s="16">
        <v>20</v>
      </c>
      <c r="B82" s="57" t="s">
        <v>804</v>
      </c>
      <c r="C82" s="58" t="s">
        <v>238</v>
      </c>
      <c r="D82" s="50" t="s">
        <v>805</v>
      </c>
      <c r="E82" s="50" t="s">
        <v>1506</v>
      </c>
      <c r="F82" s="50" t="s">
        <v>1507</v>
      </c>
      <c r="G82" s="50" t="s">
        <v>390</v>
      </c>
      <c r="H82" s="50" t="s">
        <v>349</v>
      </c>
      <c r="I82" s="76">
        <f t="shared" si="9"/>
        <v>10</v>
      </c>
      <c r="J82" s="50"/>
      <c r="K82" s="50"/>
      <c r="L82" s="50"/>
      <c r="M82" s="50"/>
      <c r="N82" s="50"/>
      <c r="O82" s="50"/>
      <c r="P82" s="50">
        <v>10</v>
      </c>
      <c r="Q82" s="50"/>
      <c r="R82" s="50" t="s">
        <v>709</v>
      </c>
      <c r="S82" s="51" t="s">
        <v>1471</v>
      </c>
    </row>
    <row r="83" spans="1:19" ht="42">
      <c r="A83" s="16">
        <v>21</v>
      </c>
      <c r="B83" s="57" t="s">
        <v>807</v>
      </c>
      <c r="C83" s="58" t="s">
        <v>238</v>
      </c>
      <c r="D83" s="50" t="s">
        <v>808</v>
      </c>
      <c r="E83" s="50" t="s">
        <v>1502</v>
      </c>
      <c r="F83" s="50" t="s">
        <v>1508</v>
      </c>
      <c r="G83" s="50" t="s">
        <v>390</v>
      </c>
      <c r="H83" s="50" t="s">
        <v>349</v>
      </c>
      <c r="I83" s="76">
        <f t="shared" si="9"/>
        <v>5</v>
      </c>
      <c r="J83" s="50"/>
      <c r="K83" s="50"/>
      <c r="L83" s="50"/>
      <c r="M83" s="50"/>
      <c r="N83" s="50"/>
      <c r="O83" s="50"/>
      <c r="P83" s="50">
        <v>5</v>
      </c>
      <c r="Q83" s="50"/>
      <c r="R83" s="50" t="s">
        <v>709</v>
      </c>
      <c r="S83" s="51" t="s">
        <v>1471</v>
      </c>
    </row>
    <row r="84" spans="1:19" ht="31.5">
      <c r="A84" s="16">
        <v>22</v>
      </c>
      <c r="B84" s="57" t="s">
        <v>801</v>
      </c>
      <c r="C84" s="16" t="s">
        <v>20</v>
      </c>
      <c r="D84" s="50" t="s">
        <v>802</v>
      </c>
      <c r="E84" s="50" t="s">
        <v>1503</v>
      </c>
      <c r="F84" s="50" t="s">
        <v>1509</v>
      </c>
      <c r="G84" s="50">
        <v>2018</v>
      </c>
      <c r="H84" s="50" t="s">
        <v>349</v>
      </c>
      <c r="I84" s="76">
        <f>SUM(J84:P84)</f>
        <v>20</v>
      </c>
      <c r="J84" s="50"/>
      <c r="K84" s="50"/>
      <c r="L84" s="50"/>
      <c r="M84" s="50"/>
      <c r="N84" s="50"/>
      <c r="O84" s="50"/>
      <c r="P84" s="50">
        <v>20</v>
      </c>
      <c r="Q84" s="50"/>
      <c r="R84" s="50" t="s">
        <v>709</v>
      </c>
      <c r="S84" s="51" t="s">
        <v>1470</v>
      </c>
    </row>
    <row r="85" spans="1:19" ht="31.5">
      <c r="A85" s="16">
        <v>23</v>
      </c>
      <c r="B85" s="17" t="s">
        <v>795</v>
      </c>
      <c r="C85" s="16" t="s">
        <v>20</v>
      </c>
      <c r="D85" s="50" t="s">
        <v>796</v>
      </c>
      <c r="E85" s="50"/>
      <c r="F85" s="50" t="s">
        <v>104</v>
      </c>
      <c r="G85" s="50">
        <v>2018</v>
      </c>
      <c r="H85" s="50" t="s">
        <v>349</v>
      </c>
      <c r="I85" s="76">
        <f>SUM(J85:P85)</f>
        <v>30</v>
      </c>
      <c r="J85" s="50"/>
      <c r="K85" s="50"/>
      <c r="L85" s="50"/>
      <c r="M85" s="50"/>
      <c r="N85" s="50"/>
      <c r="O85" s="50"/>
      <c r="P85" s="50">
        <v>30</v>
      </c>
      <c r="Q85" s="50">
        <v>22</v>
      </c>
      <c r="R85" s="50" t="s">
        <v>709</v>
      </c>
      <c r="S85" s="53" t="s">
        <v>797</v>
      </c>
    </row>
    <row r="86" spans="1:19" ht="31.5">
      <c r="A86" s="16">
        <v>24</v>
      </c>
      <c r="B86" s="17" t="s">
        <v>798</v>
      </c>
      <c r="C86" s="16" t="s">
        <v>20</v>
      </c>
      <c r="D86" s="50" t="s">
        <v>799</v>
      </c>
      <c r="E86" s="50" t="s">
        <v>1510</v>
      </c>
      <c r="F86" s="50" t="s">
        <v>48</v>
      </c>
      <c r="G86" s="50">
        <v>2018</v>
      </c>
      <c r="H86" s="50" t="s">
        <v>349</v>
      </c>
      <c r="I86" s="76">
        <f t="shared" si="9"/>
        <v>30</v>
      </c>
      <c r="J86" s="50"/>
      <c r="K86" s="50"/>
      <c r="L86" s="50"/>
      <c r="M86" s="50"/>
      <c r="N86" s="50"/>
      <c r="O86" s="50"/>
      <c r="P86" s="50">
        <v>30</v>
      </c>
      <c r="Q86" s="50">
        <v>105</v>
      </c>
      <c r="R86" s="50" t="s">
        <v>709</v>
      </c>
      <c r="S86" s="53" t="s">
        <v>800</v>
      </c>
    </row>
    <row r="87" spans="1:19" ht="63">
      <c r="A87" s="16">
        <v>25</v>
      </c>
      <c r="B87" s="17" t="s">
        <v>773</v>
      </c>
      <c r="C87" s="16" t="s">
        <v>347</v>
      </c>
      <c r="D87" s="53" t="s">
        <v>444</v>
      </c>
      <c r="E87" s="50" t="s">
        <v>21</v>
      </c>
      <c r="F87" s="50" t="s">
        <v>52</v>
      </c>
      <c r="G87" s="50" t="s">
        <v>390</v>
      </c>
      <c r="H87" s="50" t="s">
        <v>349</v>
      </c>
      <c r="I87" s="76">
        <f t="shared" si="9"/>
        <v>191.3</v>
      </c>
      <c r="J87" s="50">
        <v>136.30000000000001</v>
      </c>
      <c r="K87" s="50"/>
      <c r="L87" s="50"/>
      <c r="M87" s="50"/>
      <c r="N87" s="50">
        <v>30</v>
      </c>
      <c r="O87" s="50">
        <v>25</v>
      </c>
      <c r="P87" s="50"/>
      <c r="Q87" s="50">
        <v>65</v>
      </c>
      <c r="R87" s="50" t="s">
        <v>709</v>
      </c>
      <c r="S87" s="53" t="s">
        <v>445</v>
      </c>
    </row>
    <row r="88" spans="1:19" ht="58.5" customHeight="1">
      <c r="A88" s="16">
        <v>26</v>
      </c>
      <c r="B88" s="17" t="s">
        <v>433</v>
      </c>
      <c r="C88" s="16" t="s">
        <v>347</v>
      </c>
      <c r="D88" s="53" t="s">
        <v>1414</v>
      </c>
      <c r="E88" s="50" t="s">
        <v>29</v>
      </c>
      <c r="F88" s="50" t="s">
        <v>99</v>
      </c>
      <c r="G88" s="50" t="s">
        <v>390</v>
      </c>
      <c r="H88" s="50" t="s">
        <v>349</v>
      </c>
      <c r="I88" s="76">
        <f t="shared" si="9"/>
        <v>610</v>
      </c>
      <c r="J88" s="50">
        <v>90</v>
      </c>
      <c r="K88" s="50"/>
      <c r="L88" s="50"/>
      <c r="M88" s="50"/>
      <c r="N88" s="50">
        <v>210</v>
      </c>
      <c r="O88" s="50">
        <v>310</v>
      </c>
      <c r="P88" s="50"/>
      <c r="Q88" s="50">
        <v>210</v>
      </c>
      <c r="R88" s="50" t="s">
        <v>710</v>
      </c>
      <c r="S88" s="53" t="s">
        <v>434</v>
      </c>
    </row>
    <row r="89" spans="1:19" ht="94.5">
      <c r="A89" s="16">
        <v>27</v>
      </c>
      <c r="B89" s="17" t="s">
        <v>463</v>
      </c>
      <c r="C89" s="16" t="s">
        <v>347</v>
      </c>
      <c r="D89" s="81" t="s">
        <v>464</v>
      </c>
      <c r="E89" s="50" t="s">
        <v>38</v>
      </c>
      <c r="F89" s="50" t="s">
        <v>109</v>
      </c>
      <c r="G89" s="50">
        <v>2018</v>
      </c>
      <c r="H89" s="50" t="s">
        <v>349</v>
      </c>
      <c r="I89" s="76">
        <f t="shared" si="9"/>
        <v>120</v>
      </c>
      <c r="J89" s="50"/>
      <c r="K89" s="50"/>
      <c r="L89" s="50">
        <v>120</v>
      </c>
      <c r="M89" s="50"/>
      <c r="N89" s="50"/>
      <c r="O89" s="50"/>
      <c r="P89" s="50"/>
      <c r="Q89" s="50">
        <v>54</v>
      </c>
      <c r="R89" s="50" t="s">
        <v>709</v>
      </c>
      <c r="S89" s="53" t="s">
        <v>465</v>
      </c>
    </row>
    <row r="90" spans="1:19" ht="64.5" customHeight="1">
      <c r="A90" s="16">
        <v>28</v>
      </c>
      <c r="B90" s="17" t="s">
        <v>476</v>
      </c>
      <c r="C90" s="16" t="s">
        <v>347</v>
      </c>
      <c r="D90" s="53" t="s">
        <v>1442</v>
      </c>
      <c r="E90" s="50" t="s">
        <v>45</v>
      </c>
      <c r="F90" s="50" t="s">
        <v>167</v>
      </c>
      <c r="G90" s="50">
        <v>2018</v>
      </c>
      <c r="H90" s="50" t="s">
        <v>349</v>
      </c>
      <c r="I90" s="76">
        <f t="shared" si="9"/>
        <v>100</v>
      </c>
      <c r="J90" s="50"/>
      <c r="K90" s="50"/>
      <c r="L90" s="50">
        <v>50</v>
      </c>
      <c r="M90" s="50"/>
      <c r="N90" s="50"/>
      <c r="O90" s="50">
        <v>50</v>
      </c>
      <c r="P90" s="50"/>
      <c r="Q90" s="50">
        <v>57</v>
      </c>
      <c r="R90" s="50" t="s">
        <v>710</v>
      </c>
      <c r="S90" s="53" t="s">
        <v>477</v>
      </c>
    </row>
    <row r="91" spans="1:19" ht="99" customHeight="1">
      <c r="A91" s="16">
        <v>29</v>
      </c>
      <c r="B91" s="17" t="s">
        <v>482</v>
      </c>
      <c r="C91" s="16" t="s">
        <v>347</v>
      </c>
      <c r="D91" s="82" t="s">
        <v>1430</v>
      </c>
      <c r="E91" s="50" t="s">
        <v>29</v>
      </c>
      <c r="F91" s="50" t="s">
        <v>94</v>
      </c>
      <c r="G91" s="50">
        <v>2018</v>
      </c>
      <c r="H91" s="50" t="s">
        <v>349</v>
      </c>
      <c r="I91" s="76">
        <f t="shared" si="9"/>
        <v>280</v>
      </c>
      <c r="J91" s="50">
        <v>200.54</v>
      </c>
      <c r="K91" s="50">
        <v>79.459999999999994</v>
      </c>
      <c r="L91" s="50"/>
      <c r="M91" s="50"/>
      <c r="N91" s="50"/>
      <c r="O91" s="50"/>
      <c r="P91" s="50"/>
      <c r="Q91" s="50">
        <v>83</v>
      </c>
      <c r="R91" s="50" t="s">
        <v>709</v>
      </c>
      <c r="S91" s="53" t="s">
        <v>478</v>
      </c>
    </row>
    <row r="92" spans="1:19" ht="73.5">
      <c r="A92" s="16">
        <v>30</v>
      </c>
      <c r="B92" s="17" t="s">
        <v>483</v>
      </c>
      <c r="C92" s="16" t="s">
        <v>347</v>
      </c>
      <c r="D92" s="82" t="s">
        <v>484</v>
      </c>
      <c r="E92" s="50" t="s">
        <v>29</v>
      </c>
      <c r="F92" s="50" t="s">
        <v>304</v>
      </c>
      <c r="G92" s="50">
        <v>2018</v>
      </c>
      <c r="H92" s="50" t="s">
        <v>349</v>
      </c>
      <c r="I92" s="76">
        <f t="shared" si="9"/>
        <v>100</v>
      </c>
      <c r="J92" s="50"/>
      <c r="K92" s="50"/>
      <c r="L92" s="50">
        <v>100</v>
      </c>
      <c r="M92" s="50"/>
      <c r="N92" s="50"/>
      <c r="O92" s="50"/>
      <c r="P92" s="50"/>
      <c r="Q92" s="50">
        <v>92</v>
      </c>
      <c r="R92" s="50" t="s">
        <v>709</v>
      </c>
      <c r="S92" s="53" t="s">
        <v>485</v>
      </c>
    </row>
    <row r="93" spans="1:19" ht="73.5">
      <c r="A93" s="16">
        <v>31</v>
      </c>
      <c r="B93" s="17" t="s">
        <v>1511</v>
      </c>
      <c r="C93" s="16" t="s">
        <v>238</v>
      </c>
      <c r="D93" s="82" t="s">
        <v>1431</v>
      </c>
      <c r="E93" s="50" t="s">
        <v>29</v>
      </c>
      <c r="F93" s="50" t="s">
        <v>99</v>
      </c>
      <c r="G93" s="50">
        <v>2018</v>
      </c>
      <c r="H93" s="50" t="s">
        <v>349</v>
      </c>
      <c r="I93" s="76">
        <f t="shared" si="9"/>
        <v>160</v>
      </c>
      <c r="J93" s="50"/>
      <c r="K93" s="50">
        <v>140</v>
      </c>
      <c r="L93" s="50"/>
      <c r="M93" s="50"/>
      <c r="N93" s="50"/>
      <c r="O93" s="50"/>
      <c r="P93" s="50">
        <v>20</v>
      </c>
      <c r="Q93" s="50">
        <v>59</v>
      </c>
      <c r="R93" s="50" t="s">
        <v>709</v>
      </c>
      <c r="S93" s="53" t="s">
        <v>486</v>
      </c>
    </row>
    <row r="94" spans="1:19" ht="59.25" customHeight="1">
      <c r="A94" s="16">
        <v>32</v>
      </c>
      <c r="B94" s="17" t="s">
        <v>489</v>
      </c>
      <c r="C94" s="16" t="s">
        <v>347</v>
      </c>
      <c r="D94" s="81" t="s">
        <v>1436</v>
      </c>
      <c r="E94" s="50" t="s">
        <v>21</v>
      </c>
      <c r="F94" s="50" t="s">
        <v>168</v>
      </c>
      <c r="G94" s="50">
        <v>2018</v>
      </c>
      <c r="H94" s="50" t="s">
        <v>349</v>
      </c>
      <c r="I94" s="76">
        <f t="shared" si="9"/>
        <v>150</v>
      </c>
      <c r="J94" s="50"/>
      <c r="K94" s="50">
        <v>50.54</v>
      </c>
      <c r="L94" s="50">
        <v>99.46</v>
      </c>
      <c r="M94" s="50"/>
      <c r="N94" s="50"/>
      <c r="O94" s="50">
        <v>0</v>
      </c>
      <c r="P94" s="50"/>
      <c r="Q94" s="50">
        <v>57</v>
      </c>
      <c r="R94" s="50" t="s">
        <v>709</v>
      </c>
      <c r="S94" s="53" t="s">
        <v>477</v>
      </c>
    </row>
    <row r="95" spans="1:19" ht="42">
      <c r="A95" s="16">
        <v>33</v>
      </c>
      <c r="B95" s="17" t="s">
        <v>490</v>
      </c>
      <c r="C95" s="16" t="s">
        <v>347</v>
      </c>
      <c r="D95" s="82" t="s">
        <v>1432</v>
      </c>
      <c r="E95" s="50" t="s">
        <v>35</v>
      </c>
      <c r="F95" s="50" t="s">
        <v>36</v>
      </c>
      <c r="G95" s="50">
        <v>2018</v>
      </c>
      <c r="H95" s="50" t="s">
        <v>349</v>
      </c>
      <c r="I95" s="76">
        <f t="shared" si="9"/>
        <v>50</v>
      </c>
      <c r="J95" s="50">
        <v>50</v>
      </c>
      <c r="K95" s="50"/>
      <c r="L95" s="50"/>
      <c r="M95" s="50"/>
      <c r="N95" s="50"/>
      <c r="O95" s="50"/>
      <c r="P95" s="50"/>
      <c r="Q95" s="50">
        <v>55</v>
      </c>
      <c r="R95" s="50" t="s">
        <v>709</v>
      </c>
      <c r="S95" s="53" t="s">
        <v>492</v>
      </c>
    </row>
    <row r="96" spans="1:19" ht="73.5">
      <c r="A96" s="16">
        <v>34</v>
      </c>
      <c r="B96" s="17" t="s">
        <v>493</v>
      </c>
      <c r="C96" s="16" t="s">
        <v>347</v>
      </c>
      <c r="D96" s="53" t="s">
        <v>651</v>
      </c>
      <c r="E96" s="50" t="s">
        <v>35</v>
      </c>
      <c r="F96" s="50" t="s">
        <v>44</v>
      </c>
      <c r="G96" s="50">
        <v>2018</v>
      </c>
      <c r="H96" s="50" t="s">
        <v>349</v>
      </c>
      <c r="I96" s="76">
        <f t="shared" si="9"/>
        <v>160</v>
      </c>
      <c r="J96" s="50">
        <v>80</v>
      </c>
      <c r="K96" s="50"/>
      <c r="L96" s="50"/>
      <c r="M96" s="50"/>
      <c r="N96" s="50"/>
      <c r="O96" s="50">
        <v>80</v>
      </c>
      <c r="P96" s="50"/>
      <c r="Q96" s="50">
        <v>118</v>
      </c>
      <c r="R96" s="50" t="s">
        <v>709</v>
      </c>
      <c r="S96" s="53" t="s">
        <v>494</v>
      </c>
    </row>
    <row r="97" spans="1:19" ht="72.75" customHeight="1">
      <c r="A97" s="16">
        <v>35</v>
      </c>
      <c r="B97" s="17" t="s">
        <v>775</v>
      </c>
      <c r="C97" s="16" t="s">
        <v>347</v>
      </c>
      <c r="D97" s="83" t="s">
        <v>776</v>
      </c>
      <c r="E97" s="50" t="s">
        <v>29</v>
      </c>
      <c r="F97" s="50" t="s">
        <v>94</v>
      </c>
      <c r="G97" s="50">
        <v>2018</v>
      </c>
      <c r="H97" s="50" t="s">
        <v>349</v>
      </c>
      <c r="I97" s="76">
        <f t="shared" si="9"/>
        <v>680</v>
      </c>
      <c r="J97" s="50">
        <v>680</v>
      </c>
      <c r="K97" s="50"/>
      <c r="L97" s="50"/>
      <c r="M97" s="50"/>
      <c r="N97" s="50"/>
      <c r="O97" s="50"/>
      <c r="P97" s="50"/>
      <c r="Q97" s="50">
        <v>82</v>
      </c>
      <c r="R97" s="50" t="s">
        <v>709</v>
      </c>
      <c r="S97" s="53" t="s">
        <v>777</v>
      </c>
    </row>
    <row r="98" spans="1:19" ht="34.5" customHeight="1">
      <c r="A98" s="16">
        <v>36</v>
      </c>
      <c r="B98" s="17" t="s">
        <v>778</v>
      </c>
      <c r="C98" s="16" t="s">
        <v>347</v>
      </c>
      <c r="D98" s="84" t="s">
        <v>779</v>
      </c>
      <c r="E98" s="50" t="s">
        <v>29</v>
      </c>
      <c r="F98" s="50" t="s">
        <v>99</v>
      </c>
      <c r="G98" s="50">
        <v>2018</v>
      </c>
      <c r="H98" s="50" t="s">
        <v>349</v>
      </c>
      <c r="I98" s="76">
        <f t="shared" si="9"/>
        <v>60</v>
      </c>
      <c r="J98" s="50">
        <v>60</v>
      </c>
      <c r="K98" s="50"/>
      <c r="L98" s="50"/>
      <c r="M98" s="50"/>
      <c r="N98" s="50"/>
      <c r="O98" s="50"/>
      <c r="P98" s="50"/>
      <c r="Q98" s="50">
        <v>59</v>
      </c>
      <c r="R98" s="50" t="s">
        <v>709</v>
      </c>
      <c r="S98" s="53" t="s">
        <v>486</v>
      </c>
    </row>
    <row r="99" spans="1:19" ht="23.25" customHeight="1">
      <c r="A99" s="59" t="s">
        <v>1512</v>
      </c>
      <c r="B99" s="16"/>
      <c r="C99" s="16"/>
      <c r="D99" s="51"/>
      <c r="E99" s="50"/>
      <c r="F99" s="50"/>
      <c r="G99" s="50"/>
      <c r="H99" s="50"/>
      <c r="I99" s="76">
        <f t="shared" si="9"/>
        <v>626</v>
      </c>
      <c r="J99" s="47">
        <f t="shared" ref="J99:P99" si="10">SUM(J100:J107)</f>
        <v>54.2</v>
      </c>
      <c r="K99" s="47">
        <f t="shared" si="10"/>
        <v>0</v>
      </c>
      <c r="L99" s="47">
        <f t="shared" si="10"/>
        <v>100</v>
      </c>
      <c r="M99" s="47">
        <f t="shared" si="10"/>
        <v>75</v>
      </c>
      <c r="N99" s="47">
        <f t="shared" si="10"/>
        <v>165.8</v>
      </c>
      <c r="O99" s="47">
        <f t="shared" si="10"/>
        <v>171</v>
      </c>
      <c r="P99" s="47">
        <f t="shared" si="10"/>
        <v>60</v>
      </c>
      <c r="Q99" s="50"/>
      <c r="R99" s="50"/>
      <c r="S99" s="53"/>
    </row>
    <row r="100" spans="1:19" ht="63">
      <c r="A100" s="16">
        <v>1</v>
      </c>
      <c r="B100" s="17" t="s">
        <v>365</v>
      </c>
      <c r="C100" s="16" t="s">
        <v>347</v>
      </c>
      <c r="D100" s="53" t="s">
        <v>1447</v>
      </c>
      <c r="E100" s="50" t="s">
        <v>38</v>
      </c>
      <c r="F100" s="50" t="s">
        <v>162</v>
      </c>
      <c r="G100" s="50" t="s">
        <v>390</v>
      </c>
      <c r="H100" s="50" t="s">
        <v>349</v>
      </c>
      <c r="I100" s="76">
        <f t="shared" si="9"/>
        <v>85</v>
      </c>
      <c r="J100" s="50"/>
      <c r="K100" s="50"/>
      <c r="L100" s="50"/>
      <c r="M100" s="50"/>
      <c r="N100" s="50">
        <v>70</v>
      </c>
      <c r="O100" s="50">
        <v>15</v>
      </c>
      <c r="P100" s="50"/>
      <c r="Q100" s="50">
        <v>55</v>
      </c>
      <c r="R100" s="50" t="s">
        <v>709</v>
      </c>
      <c r="S100" s="53" t="s">
        <v>366</v>
      </c>
    </row>
    <row r="101" spans="1:19" ht="42">
      <c r="A101" s="16">
        <v>2</v>
      </c>
      <c r="B101" s="17" t="s">
        <v>425</v>
      </c>
      <c r="C101" s="16" t="s">
        <v>347</v>
      </c>
      <c r="D101" s="53" t="s">
        <v>426</v>
      </c>
      <c r="E101" s="50" t="s">
        <v>29</v>
      </c>
      <c r="F101" s="50" t="s">
        <v>30</v>
      </c>
      <c r="G101" s="50" t="s">
        <v>390</v>
      </c>
      <c r="H101" s="50" t="s">
        <v>349</v>
      </c>
      <c r="I101" s="76">
        <f t="shared" si="9"/>
        <v>75</v>
      </c>
      <c r="J101" s="50">
        <v>50</v>
      </c>
      <c r="K101" s="50"/>
      <c r="L101" s="50"/>
      <c r="M101" s="50"/>
      <c r="N101" s="50"/>
      <c r="O101" s="50">
        <v>25</v>
      </c>
      <c r="P101" s="50"/>
      <c r="Q101" s="50">
        <v>78</v>
      </c>
      <c r="R101" s="50" t="s">
        <v>709</v>
      </c>
      <c r="S101" s="53" t="s">
        <v>427</v>
      </c>
    </row>
    <row r="102" spans="1:19" ht="42">
      <c r="A102" s="16">
        <v>3</v>
      </c>
      <c r="B102" s="17" t="s">
        <v>428</v>
      </c>
      <c r="C102" s="16" t="s">
        <v>347</v>
      </c>
      <c r="D102" s="53" t="s">
        <v>1446</v>
      </c>
      <c r="E102" s="50" t="s">
        <v>29</v>
      </c>
      <c r="F102" s="50" t="s">
        <v>306</v>
      </c>
      <c r="G102" s="50" t="s">
        <v>390</v>
      </c>
      <c r="H102" s="50" t="s">
        <v>349</v>
      </c>
      <c r="I102" s="76">
        <f t="shared" si="9"/>
        <v>100</v>
      </c>
      <c r="J102" s="50"/>
      <c r="K102" s="50"/>
      <c r="L102" s="50"/>
      <c r="M102" s="50"/>
      <c r="N102" s="50">
        <v>85</v>
      </c>
      <c r="O102" s="50">
        <v>15</v>
      </c>
      <c r="P102" s="50"/>
      <c r="Q102" s="50">
        <v>32</v>
      </c>
      <c r="R102" s="50" t="s">
        <v>709</v>
      </c>
      <c r="S102" s="53" t="s">
        <v>429</v>
      </c>
    </row>
    <row r="103" spans="1:19" ht="31.5">
      <c r="A103" s="16">
        <v>4</v>
      </c>
      <c r="B103" s="17" t="s">
        <v>447</v>
      </c>
      <c r="C103" s="16" t="s">
        <v>347</v>
      </c>
      <c r="D103" s="53" t="s">
        <v>448</v>
      </c>
      <c r="E103" s="50" t="s">
        <v>21</v>
      </c>
      <c r="F103" s="50" t="s">
        <v>169</v>
      </c>
      <c r="G103" s="50" t="s">
        <v>390</v>
      </c>
      <c r="H103" s="50" t="s">
        <v>349</v>
      </c>
      <c r="I103" s="76">
        <f t="shared" si="9"/>
        <v>31</v>
      </c>
      <c r="J103" s="50">
        <v>4.2</v>
      </c>
      <c r="K103" s="50"/>
      <c r="L103" s="50"/>
      <c r="M103" s="50"/>
      <c r="N103" s="50">
        <v>10.8</v>
      </c>
      <c r="O103" s="50">
        <v>16</v>
      </c>
      <c r="P103" s="50"/>
      <c r="Q103" s="50">
        <v>14</v>
      </c>
      <c r="R103" s="50" t="s">
        <v>710</v>
      </c>
      <c r="S103" s="53" t="s">
        <v>446</v>
      </c>
    </row>
    <row r="104" spans="1:19" ht="31.5">
      <c r="A104" s="16">
        <v>5</v>
      </c>
      <c r="B104" s="17" t="s">
        <v>831</v>
      </c>
      <c r="C104" s="16" t="s">
        <v>20</v>
      </c>
      <c r="D104" s="53" t="s">
        <v>832</v>
      </c>
      <c r="E104" s="50" t="s">
        <v>1513</v>
      </c>
      <c r="F104" s="71" t="s">
        <v>165</v>
      </c>
      <c r="G104" s="50">
        <v>2018</v>
      </c>
      <c r="H104" s="50" t="s">
        <v>349</v>
      </c>
      <c r="I104" s="76">
        <f t="shared" si="9"/>
        <v>30</v>
      </c>
      <c r="J104" s="50"/>
      <c r="K104" s="50"/>
      <c r="L104" s="50"/>
      <c r="M104" s="50"/>
      <c r="N104" s="50"/>
      <c r="O104" s="50"/>
      <c r="P104" s="50">
        <v>30</v>
      </c>
      <c r="Q104" s="50">
        <v>17</v>
      </c>
      <c r="R104" s="50" t="s">
        <v>709</v>
      </c>
      <c r="S104" s="53" t="s">
        <v>1466</v>
      </c>
    </row>
    <row r="105" spans="1:19" ht="42">
      <c r="A105" s="16">
        <v>6</v>
      </c>
      <c r="B105" s="57" t="s">
        <v>1467</v>
      </c>
      <c r="C105" s="16" t="s">
        <v>20</v>
      </c>
      <c r="D105" s="51" t="s">
        <v>1468</v>
      </c>
      <c r="E105" s="50" t="s">
        <v>38</v>
      </c>
      <c r="F105" s="71" t="s">
        <v>166</v>
      </c>
      <c r="G105" s="50">
        <v>2018</v>
      </c>
      <c r="H105" s="50" t="s">
        <v>349</v>
      </c>
      <c r="I105" s="76">
        <f t="shared" si="9"/>
        <v>30</v>
      </c>
      <c r="J105" s="50"/>
      <c r="K105" s="50"/>
      <c r="L105" s="50"/>
      <c r="M105" s="50"/>
      <c r="N105" s="50"/>
      <c r="O105" s="50"/>
      <c r="P105" s="50">
        <v>30</v>
      </c>
      <c r="Q105" s="50">
        <v>51</v>
      </c>
      <c r="R105" s="50" t="s">
        <v>709</v>
      </c>
      <c r="S105" s="53" t="s">
        <v>1601</v>
      </c>
    </row>
    <row r="106" spans="1:19" ht="52.5">
      <c r="A106" s="16">
        <v>7</v>
      </c>
      <c r="B106" s="17" t="s">
        <v>473</v>
      </c>
      <c r="C106" s="16" t="s">
        <v>347</v>
      </c>
      <c r="D106" s="53" t="s">
        <v>1441</v>
      </c>
      <c r="E106" s="50" t="s">
        <v>26</v>
      </c>
      <c r="F106" s="50" t="s">
        <v>86</v>
      </c>
      <c r="G106" s="50">
        <v>2018</v>
      </c>
      <c r="H106" s="50" t="s">
        <v>349</v>
      </c>
      <c r="I106" s="76">
        <f t="shared" si="9"/>
        <v>200</v>
      </c>
      <c r="J106" s="50"/>
      <c r="K106" s="50"/>
      <c r="L106" s="50">
        <v>100</v>
      </c>
      <c r="M106" s="50"/>
      <c r="N106" s="50"/>
      <c r="O106" s="50">
        <v>100</v>
      </c>
      <c r="P106" s="50"/>
      <c r="Q106" s="50">
        <v>35</v>
      </c>
      <c r="R106" s="50" t="s">
        <v>709</v>
      </c>
      <c r="S106" s="53" t="s">
        <v>385</v>
      </c>
    </row>
    <row r="107" spans="1:19" ht="84">
      <c r="A107" s="16">
        <v>8</v>
      </c>
      <c r="B107" s="16" t="s">
        <v>957</v>
      </c>
      <c r="C107" s="16" t="s">
        <v>347</v>
      </c>
      <c r="D107" s="53" t="s">
        <v>1443</v>
      </c>
      <c r="E107" s="50" t="s">
        <v>1514</v>
      </c>
      <c r="F107" s="50" t="s">
        <v>1444</v>
      </c>
      <c r="G107" s="50">
        <v>2018</v>
      </c>
      <c r="H107" s="50" t="s">
        <v>940</v>
      </c>
      <c r="I107" s="76">
        <f t="shared" si="9"/>
        <v>75</v>
      </c>
      <c r="J107" s="50"/>
      <c r="K107" s="50"/>
      <c r="L107" s="50"/>
      <c r="M107" s="52">
        <v>75</v>
      </c>
      <c r="N107" s="50"/>
      <c r="O107" s="50"/>
      <c r="P107" s="50"/>
      <c r="Q107" s="50">
        <v>100</v>
      </c>
      <c r="R107" s="50" t="s">
        <v>710</v>
      </c>
      <c r="S107" s="50" t="s">
        <v>958</v>
      </c>
    </row>
    <row r="108" spans="1:19" ht="21">
      <c r="A108" s="59" t="s">
        <v>1515</v>
      </c>
      <c r="B108" s="16"/>
      <c r="C108" s="16"/>
      <c r="D108" s="51"/>
      <c r="E108" s="50"/>
      <c r="F108" s="50"/>
      <c r="G108" s="50"/>
      <c r="H108" s="50"/>
      <c r="I108" s="76">
        <f t="shared" si="9"/>
        <v>8273</v>
      </c>
      <c r="J108" s="47">
        <f t="shared" ref="J108:P108" si="11">J109</f>
        <v>2447.64</v>
      </c>
      <c r="K108" s="47">
        <f t="shared" si="11"/>
        <v>684.02</v>
      </c>
      <c r="L108" s="47">
        <f t="shared" si="11"/>
        <v>425.89</v>
      </c>
      <c r="M108" s="47">
        <f t="shared" si="11"/>
        <v>792.45</v>
      </c>
      <c r="N108" s="47">
        <f t="shared" si="11"/>
        <v>3843</v>
      </c>
      <c r="O108" s="47">
        <f t="shared" si="11"/>
        <v>0</v>
      </c>
      <c r="P108" s="47">
        <f t="shared" si="11"/>
        <v>80</v>
      </c>
      <c r="Q108" s="50"/>
      <c r="R108" s="50"/>
      <c r="S108" s="53"/>
    </row>
    <row r="109" spans="1:19" ht="42">
      <c r="A109" s="16">
        <v>1</v>
      </c>
      <c r="B109" s="17" t="s">
        <v>455</v>
      </c>
      <c r="C109" s="16" t="s">
        <v>347</v>
      </c>
      <c r="D109" s="51" t="s">
        <v>456</v>
      </c>
      <c r="E109" s="50" t="s">
        <v>190</v>
      </c>
      <c r="F109" s="50" t="s">
        <v>457</v>
      </c>
      <c r="G109" s="50" t="s">
        <v>1516</v>
      </c>
      <c r="H109" s="50" t="s">
        <v>349</v>
      </c>
      <c r="I109" s="76">
        <f t="shared" si="9"/>
        <v>8273</v>
      </c>
      <c r="J109" s="25">
        <v>2447.64</v>
      </c>
      <c r="K109" s="25">
        <v>684.02</v>
      </c>
      <c r="L109" s="69">
        <v>425.89</v>
      </c>
      <c r="M109" s="25">
        <v>792.45</v>
      </c>
      <c r="N109" s="50">
        <v>3843</v>
      </c>
      <c r="O109" s="50"/>
      <c r="P109" s="50">
        <v>80</v>
      </c>
      <c r="Q109" s="50">
        <v>2643</v>
      </c>
      <c r="R109" s="50" t="s">
        <v>709</v>
      </c>
      <c r="S109" s="53" t="s">
        <v>458</v>
      </c>
    </row>
    <row r="110" spans="1:19" ht="21">
      <c r="A110" s="59" t="s">
        <v>1517</v>
      </c>
      <c r="B110" s="16"/>
      <c r="C110" s="16"/>
      <c r="D110" s="51"/>
      <c r="E110" s="50"/>
      <c r="F110" s="50"/>
      <c r="G110" s="50"/>
      <c r="H110" s="50"/>
      <c r="I110" s="76">
        <f t="shared" si="9"/>
        <v>2796.76</v>
      </c>
      <c r="J110" s="47">
        <f t="shared" ref="J110:P110" si="12">SUM(J111:J114)</f>
        <v>0</v>
      </c>
      <c r="K110" s="47">
        <f t="shared" si="12"/>
        <v>0</v>
      </c>
      <c r="L110" s="47">
        <f t="shared" si="12"/>
        <v>0.54</v>
      </c>
      <c r="M110" s="47">
        <f t="shared" si="12"/>
        <v>0</v>
      </c>
      <c r="N110" s="47">
        <f t="shared" si="12"/>
        <v>2696.2200000000003</v>
      </c>
      <c r="O110" s="47">
        <f t="shared" si="12"/>
        <v>100</v>
      </c>
      <c r="P110" s="47">
        <f t="shared" si="12"/>
        <v>0</v>
      </c>
      <c r="Q110" s="50"/>
      <c r="R110" s="50"/>
      <c r="S110" s="53"/>
    </row>
    <row r="111" spans="1:19" ht="84">
      <c r="A111" s="60">
        <v>1</v>
      </c>
      <c r="B111" s="60" t="s">
        <v>386</v>
      </c>
      <c r="C111" s="60" t="s">
        <v>347</v>
      </c>
      <c r="D111" s="75" t="s">
        <v>1458</v>
      </c>
      <c r="E111" s="50" t="s">
        <v>26</v>
      </c>
      <c r="F111" s="50" t="s">
        <v>1518</v>
      </c>
      <c r="G111" s="50" t="s">
        <v>390</v>
      </c>
      <c r="H111" s="50" t="s">
        <v>349</v>
      </c>
      <c r="I111" s="76">
        <f t="shared" si="9"/>
        <v>549.6</v>
      </c>
      <c r="J111" s="50"/>
      <c r="K111" s="50"/>
      <c r="L111" s="50"/>
      <c r="M111" s="50"/>
      <c r="N111" s="50">
        <v>549.6</v>
      </c>
      <c r="O111" s="50"/>
      <c r="P111" s="50"/>
      <c r="Q111" s="50"/>
      <c r="R111" s="50" t="s">
        <v>735</v>
      </c>
      <c r="S111" s="53" t="s">
        <v>845</v>
      </c>
    </row>
    <row r="112" spans="1:19" ht="126">
      <c r="A112" s="60">
        <v>2</v>
      </c>
      <c r="B112" s="60" t="s">
        <v>449</v>
      </c>
      <c r="C112" s="60" t="s">
        <v>347</v>
      </c>
      <c r="D112" s="75" t="s">
        <v>1457</v>
      </c>
      <c r="E112" s="50" t="s">
        <v>21</v>
      </c>
      <c r="F112" s="50" t="s">
        <v>169</v>
      </c>
      <c r="G112" s="50" t="s">
        <v>390</v>
      </c>
      <c r="H112" s="50" t="s">
        <v>349</v>
      </c>
      <c r="I112" s="76">
        <f t="shared" si="9"/>
        <v>243.2</v>
      </c>
      <c r="J112" s="50"/>
      <c r="K112" s="50"/>
      <c r="L112" s="50"/>
      <c r="M112" s="50"/>
      <c r="N112" s="50">
        <v>243.2</v>
      </c>
      <c r="O112" s="50">
        <v>0</v>
      </c>
      <c r="P112" s="50"/>
      <c r="Q112" s="50"/>
      <c r="R112" s="50" t="s">
        <v>735</v>
      </c>
      <c r="S112" s="53" t="s">
        <v>846</v>
      </c>
    </row>
    <row r="113" spans="1:19" ht="105">
      <c r="A113" s="60">
        <v>3</v>
      </c>
      <c r="B113" s="60" t="s">
        <v>1519</v>
      </c>
      <c r="C113" s="60" t="s">
        <v>347</v>
      </c>
      <c r="D113" s="53" t="s">
        <v>450</v>
      </c>
      <c r="E113" s="50" t="s">
        <v>21</v>
      </c>
      <c r="F113" s="50" t="s">
        <v>168</v>
      </c>
      <c r="G113" s="50" t="s">
        <v>390</v>
      </c>
      <c r="H113" s="50" t="s">
        <v>349</v>
      </c>
      <c r="I113" s="76">
        <f t="shared" si="9"/>
        <v>1803.96</v>
      </c>
      <c r="J113" s="50"/>
      <c r="K113" s="50"/>
      <c r="L113" s="50"/>
      <c r="M113" s="50"/>
      <c r="N113" s="50">
        <v>1803.96</v>
      </c>
      <c r="O113" s="50">
        <v>0</v>
      </c>
      <c r="P113" s="50"/>
      <c r="Q113" s="50"/>
      <c r="R113" s="50" t="s">
        <v>735</v>
      </c>
      <c r="S113" s="53" t="s">
        <v>847</v>
      </c>
    </row>
    <row r="114" spans="1:19" ht="88.5" customHeight="1">
      <c r="A114" s="50">
        <v>4</v>
      </c>
      <c r="B114" s="53" t="s">
        <v>466</v>
      </c>
      <c r="C114" s="50" t="s">
        <v>347</v>
      </c>
      <c r="D114" s="81" t="s">
        <v>467</v>
      </c>
      <c r="E114" s="50" t="s">
        <v>38</v>
      </c>
      <c r="F114" s="50" t="s">
        <v>39</v>
      </c>
      <c r="G114" s="50">
        <v>2018</v>
      </c>
      <c r="H114" s="50" t="s">
        <v>349</v>
      </c>
      <c r="I114" s="76">
        <f t="shared" si="9"/>
        <v>200</v>
      </c>
      <c r="J114" s="50"/>
      <c r="K114" s="50"/>
      <c r="L114" s="50">
        <v>0.54</v>
      </c>
      <c r="M114" s="50"/>
      <c r="N114" s="50">
        <v>99.46</v>
      </c>
      <c r="O114" s="50">
        <v>100</v>
      </c>
      <c r="P114" s="50"/>
      <c r="Q114" s="50">
        <v>30</v>
      </c>
      <c r="R114" s="50" t="s">
        <v>709</v>
      </c>
      <c r="S114" s="53" t="s">
        <v>468</v>
      </c>
    </row>
    <row r="115" spans="1:19" ht="21">
      <c r="A115" s="59" t="s">
        <v>1520</v>
      </c>
      <c r="B115" s="16"/>
      <c r="C115" s="16"/>
      <c r="D115" s="51"/>
      <c r="E115" s="50"/>
      <c r="F115" s="50"/>
      <c r="G115" s="50"/>
      <c r="H115" s="50"/>
      <c r="I115" s="76">
        <f t="shared" si="9"/>
        <v>1111.6355000000001</v>
      </c>
      <c r="J115" s="47">
        <f t="shared" ref="J115:P115" si="13">SUM(J116:J129)</f>
        <v>42.4</v>
      </c>
      <c r="K115" s="47">
        <f t="shared" si="13"/>
        <v>0</v>
      </c>
      <c r="L115" s="47">
        <f t="shared" si="13"/>
        <v>0</v>
      </c>
      <c r="M115" s="47">
        <f t="shared" si="13"/>
        <v>43.235500000000002</v>
      </c>
      <c r="N115" s="47">
        <f t="shared" si="13"/>
        <v>991</v>
      </c>
      <c r="O115" s="47">
        <f t="shared" si="13"/>
        <v>15</v>
      </c>
      <c r="P115" s="47">
        <f t="shared" si="13"/>
        <v>20</v>
      </c>
      <c r="Q115" s="50"/>
      <c r="R115" s="50"/>
      <c r="S115" s="53"/>
    </row>
    <row r="116" spans="1:19" ht="42">
      <c r="A116" s="16">
        <v>1</v>
      </c>
      <c r="B116" s="16" t="s">
        <v>430</v>
      </c>
      <c r="C116" s="16" t="s">
        <v>347</v>
      </c>
      <c r="D116" s="53" t="s">
        <v>431</v>
      </c>
      <c r="E116" s="50" t="s">
        <v>29</v>
      </c>
      <c r="F116" s="50" t="s">
        <v>265</v>
      </c>
      <c r="G116" s="50" t="s">
        <v>390</v>
      </c>
      <c r="H116" s="50" t="s">
        <v>349</v>
      </c>
      <c r="I116" s="76">
        <f t="shared" si="9"/>
        <v>170</v>
      </c>
      <c r="J116" s="50">
        <v>33</v>
      </c>
      <c r="K116" s="50"/>
      <c r="L116" s="50"/>
      <c r="M116" s="50"/>
      <c r="N116" s="50">
        <v>137</v>
      </c>
      <c r="O116" s="50"/>
      <c r="P116" s="50"/>
      <c r="Q116" s="50">
        <v>77</v>
      </c>
      <c r="R116" s="50" t="s">
        <v>710</v>
      </c>
      <c r="S116" s="50" t="s">
        <v>432</v>
      </c>
    </row>
    <row r="117" spans="1:19" ht="94.5">
      <c r="A117" s="58">
        <v>2</v>
      </c>
      <c r="B117" s="63" t="s">
        <v>1262</v>
      </c>
      <c r="C117" s="64" t="s">
        <v>347</v>
      </c>
      <c r="D117" s="85" t="s">
        <v>1263</v>
      </c>
      <c r="E117" s="50" t="s">
        <v>29</v>
      </c>
      <c r="F117" s="86" t="s">
        <v>1264</v>
      </c>
      <c r="G117" s="50" t="s">
        <v>390</v>
      </c>
      <c r="H117" s="50" t="s">
        <v>1265</v>
      </c>
      <c r="I117" s="76">
        <f t="shared" si="9"/>
        <v>327</v>
      </c>
      <c r="J117" s="50"/>
      <c r="K117" s="50"/>
      <c r="L117" s="50"/>
      <c r="M117" s="52"/>
      <c r="N117" s="52">
        <v>327</v>
      </c>
      <c r="O117" s="50"/>
      <c r="P117" s="50"/>
      <c r="Q117" s="50">
        <v>15</v>
      </c>
      <c r="R117" s="50" t="s">
        <v>1266</v>
      </c>
      <c r="S117" s="50" t="s">
        <v>1267</v>
      </c>
    </row>
    <row r="118" spans="1:19" ht="21">
      <c r="A118" s="16">
        <v>3</v>
      </c>
      <c r="B118" s="16" t="s">
        <v>662</v>
      </c>
      <c r="C118" s="64" t="s">
        <v>347</v>
      </c>
      <c r="D118" s="85" t="s">
        <v>1521</v>
      </c>
      <c r="E118" s="50" t="s">
        <v>1510</v>
      </c>
      <c r="F118" s="87" t="s">
        <v>1522</v>
      </c>
      <c r="G118" s="50" t="s">
        <v>390</v>
      </c>
      <c r="H118" s="50" t="s">
        <v>349</v>
      </c>
      <c r="I118" s="76">
        <f t="shared" si="9"/>
        <v>20</v>
      </c>
      <c r="J118" s="50"/>
      <c r="K118" s="50"/>
      <c r="L118" s="50"/>
      <c r="M118" s="52"/>
      <c r="N118" s="52">
        <v>20</v>
      </c>
      <c r="O118" s="50"/>
      <c r="P118" s="50"/>
      <c r="Q118" s="50"/>
      <c r="R118" s="50" t="s">
        <v>710</v>
      </c>
      <c r="S118" s="50" t="s">
        <v>1523</v>
      </c>
    </row>
    <row r="119" spans="1:19" ht="21">
      <c r="A119" s="58">
        <v>4</v>
      </c>
      <c r="B119" s="16" t="s">
        <v>1290</v>
      </c>
      <c r="C119" s="64" t="s">
        <v>347</v>
      </c>
      <c r="D119" s="85" t="s">
        <v>1524</v>
      </c>
      <c r="E119" s="50" t="s">
        <v>1525</v>
      </c>
      <c r="F119" s="87" t="s">
        <v>1526</v>
      </c>
      <c r="G119" s="50" t="s">
        <v>390</v>
      </c>
      <c r="H119" s="50" t="s">
        <v>349</v>
      </c>
      <c r="I119" s="76">
        <f t="shared" si="9"/>
        <v>20</v>
      </c>
      <c r="J119" s="50"/>
      <c r="K119" s="50"/>
      <c r="L119" s="50"/>
      <c r="M119" s="52"/>
      <c r="N119" s="50">
        <v>20</v>
      </c>
      <c r="O119" s="50"/>
      <c r="P119" s="50"/>
      <c r="Q119" s="50"/>
      <c r="R119" s="50" t="s">
        <v>710</v>
      </c>
      <c r="S119" s="50" t="s">
        <v>1523</v>
      </c>
    </row>
    <row r="120" spans="1:19" ht="21">
      <c r="A120" s="16">
        <v>5</v>
      </c>
      <c r="B120" s="16" t="s">
        <v>1291</v>
      </c>
      <c r="C120" s="64" t="s">
        <v>347</v>
      </c>
      <c r="D120" s="85" t="s">
        <v>1527</v>
      </c>
      <c r="E120" s="50" t="s">
        <v>1510</v>
      </c>
      <c r="F120" s="87" t="s">
        <v>1528</v>
      </c>
      <c r="G120" s="50" t="s">
        <v>390</v>
      </c>
      <c r="H120" s="50" t="s">
        <v>349</v>
      </c>
      <c r="I120" s="76">
        <f t="shared" si="9"/>
        <v>20</v>
      </c>
      <c r="J120" s="50"/>
      <c r="K120" s="50"/>
      <c r="L120" s="50"/>
      <c r="M120" s="52"/>
      <c r="N120" s="50">
        <v>20</v>
      </c>
      <c r="O120" s="50"/>
      <c r="P120" s="50"/>
      <c r="Q120" s="50"/>
      <c r="R120" s="50" t="s">
        <v>710</v>
      </c>
      <c r="S120" s="50" t="s">
        <v>1523</v>
      </c>
    </row>
    <row r="121" spans="1:19" ht="21">
      <c r="A121" s="58">
        <v>6</v>
      </c>
      <c r="B121" s="16" t="s">
        <v>1292</v>
      </c>
      <c r="C121" s="64" t="s">
        <v>347</v>
      </c>
      <c r="D121" s="85" t="s">
        <v>1529</v>
      </c>
      <c r="E121" s="50" t="s">
        <v>1525</v>
      </c>
      <c r="F121" s="87" t="s">
        <v>1530</v>
      </c>
      <c r="G121" s="50" t="s">
        <v>1460</v>
      </c>
      <c r="H121" s="50" t="s">
        <v>349</v>
      </c>
      <c r="I121" s="76">
        <f t="shared" si="9"/>
        <v>40</v>
      </c>
      <c r="J121" s="50"/>
      <c r="K121" s="50"/>
      <c r="L121" s="50"/>
      <c r="M121" s="52"/>
      <c r="N121" s="50">
        <v>40</v>
      </c>
      <c r="O121" s="50"/>
      <c r="P121" s="50"/>
      <c r="Q121" s="50"/>
      <c r="R121" s="50" t="s">
        <v>710</v>
      </c>
      <c r="S121" s="50" t="s">
        <v>1531</v>
      </c>
    </row>
    <row r="122" spans="1:19" ht="31.5">
      <c r="A122" s="16">
        <v>7</v>
      </c>
      <c r="B122" s="17" t="s">
        <v>1583</v>
      </c>
      <c r="C122" s="17" t="s">
        <v>238</v>
      </c>
      <c r="D122" s="53" t="s">
        <v>1459</v>
      </c>
      <c r="E122" s="53" t="s">
        <v>1503</v>
      </c>
      <c r="F122" s="53" t="s">
        <v>1584</v>
      </c>
      <c r="G122" s="50" t="s">
        <v>390</v>
      </c>
      <c r="H122" s="50"/>
      <c r="I122" s="76">
        <f t="shared" si="9"/>
        <v>20</v>
      </c>
      <c r="J122" s="50"/>
      <c r="K122" s="50"/>
      <c r="L122" s="50"/>
      <c r="M122" s="52"/>
      <c r="N122" s="50"/>
      <c r="O122" s="50"/>
      <c r="P122" s="50">
        <v>20</v>
      </c>
      <c r="Q122" s="50">
        <v>32</v>
      </c>
      <c r="R122" s="50" t="s">
        <v>709</v>
      </c>
      <c r="S122" s="53" t="s">
        <v>1461</v>
      </c>
    </row>
    <row r="123" spans="1:19" ht="115.5">
      <c r="A123" s="58">
        <v>8</v>
      </c>
      <c r="B123" s="16" t="s">
        <v>1585</v>
      </c>
      <c r="C123" s="16" t="s">
        <v>347</v>
      </c>
      <c r="D123" s="53" t="s">
        <v>960</v>
      </c>
      <c r="E123" s="50" t="s">
        <v>45</v>
      </c>
      <c r="F123" s="50" t="s">
        <v>459</v>
      </c>
      <c r="G123" s="50" t="s">
        <v>390</v>
      </c>
      <c r="H123" s="50" t="s">
        <v>940</v>
      </c>
      <c r="I123" s="76">
        <f t="shared" si="9"/>
        <v>91.5</v>
      </c>
      <c r="J123" s="50"/>
      <c r="K123" s="50"/>
      <c r="L123" s="50"/>
      <c r="M123" s="50"/>
      <c r="N123" s="50">
        <v>81.5</v>
      </c>
      <c r="O123" s="50">
        <v>10</v>
      </c>
      <c r="P123" s="50"/>
      <c r="Q123" s="50">
        <v>52</v>
      </c>
      <c r="R123" s="50" t="s">
        <v>710</v>
      </c>
      <c r="S123" s="53" t="s">
        <v>961</v>
      </c>
    </row>
    <row r="124" spans="1:19" ht="21">
      <c r="A124" s="16">
        <v>9</v>
      </c>
      <c r="B124" s="16" t="s">
        <v>1532</v>
      </c>
      <c r="C124" s="65" t="s">
        <v>20</v>
      </c>
      <c r="D124" s="51" t="s">
        <v>1533</v>
      </c>
      <c r="E124" s="50" t="s">
        <v>190</v>
      </c>
      <c r="F124" s="50"/>
      <c r="G124" s="88" t="s">
        <v>1516</v>
      </c>
      <c r="H124" s="50" t="s">
        <v>349</v>
      </c>
      <c r="I124" s="76">
        <f t="shared" si="9"/>
        <v>6.4</v>
      </c>
      <c r="J124" s="52">
        <v>6.4</v>
      </c>
      <c r="K124" s="88"/>
      <c r="L124" s="88"/>
      <c r="M124" s="88"/>
      <c r="N124" s="88"/>
      <c r="O124" s="88"/>
      <c r="P124" s="88"/>
      <c r="Q124" s="88"/>
      <c r="R124" s="88"/>
      <c r="S124" s="89"/>
    </row>
    <row r="125" spans="1:19" ht="21">
      <c r="A125" s="58">
        <v>10</v>
      </c>
      <c r="B125" s="16" t="s">
        <v>1534</v>
      </c>
      <c r="C125" s="16" t="s">
        <v>347</v>
      </c>
      <c r="D125" s="51" t="s">
        <v>1535</v>
      </c>
      <c r="E125" s="50" t="s">
        <v>190</v>
      </c>
      <c r="F125" s="50"/>
      <c r="G125" s="50">
        <v>2018</v>
      </c>
      <c r="H125" s="50" t="s">
        <v>1536</v>
      </c>
      <c r="I125" s="76">
        <f t="shared" si="9"/>
        <v>43.235500000000002</v>
      </c>
      <c r="J125" s="50"/>
      <c r="K125" s="50"/>
      <c r="L125" s="50"/>
      <c r="M125" s="50">
        <v>43.235500000000002</v>
      </c>
      <c r="N125" s="50"/>
      <c r="O125" s="50"/>
      <c r="P125" s="50"/>
      <c r="Q125" s="50"/>
      <c r="R125" s="50"/>
      <c r="S125" s="53"/>
    </row>
    <row r="126" spans="1:19" ht="21">
      <c r="A126" s="16">
        <v>11</v>
      </c>
      <c r="B126" s="24" t="s">
        <v>1586</v>
      </c>
      <c r="C126" s="16"/>
      <c r="D126" s="78" t="s">
        <v>1453</v>
      </c>
      <c r="E126" s="50"/>
      <c r="F126" s="50"/>
      <c r="G126" s="50">
        <v>2018</v>
      </c>
      <c r="H126" s="50" t="s">
        <v>940</v>
      </c>
      <c r="I126" s="76">
        <f t="shared" si="9"/>
        <v>3</v>
      </c>
      <c r="J126" s="50">
        <v>3</v>
      </c>
      <c r="K126" s="50"/>
      <c r="L126" s="50"/>
      <c r="M126" s="50"/>
      <c r="N126" s="50"/>
      <c r="O126" s="50"/>
      <c r="P126" s="50"/>
      <c r="Q126" s="50"/>
      <c r="R126" s="50"/>
      <c r="S126" s="53"/>
    </row>
    <row r="127" spans="1:19" ht="52.5">
      <c r="A127" s="58">
        <v>12</v>
      </c>
      <c r="B127" s="16" t="s">
        <v>1537</v>
      </c>
      <c r="C127" s="16" t="s">
        <v>347</v>
      </c>
      <c r="D127" s="53" t="s">
        <v>959</v>
      </c>
      <c r="E127" s="50" t="s">
        <v>38</v>
      </c>
      <c r="F127" s="50" t="s">
        <v>459</v>
      </c>
      <c r="G127" s="50">
        <v>2018</v>
      </c>
      <c r="H127" s="50" t="s">
        <v>940</v>
      </c>
      <c r="I127" s="76">
        <f t="shared" si="9"/>
        <v>65.5</v>
      </c>
      <c r="J127" s="50"/>
      <c r="K127" s="50"/>
      <c r="L127" s="50"/>
      <c r="M127" s="50"/>
      <c r="N127" s="50">
        <v>60.5</v>
      </c>
      <c r="O127" s="50">
        <v>5</v>
      </c>
      <c r="P127" s="50"/>
      <c r="Q127" s="50">
        <v>44</v>
      </c>
      <c r="R127" s="50" t="s">
        <v>710</v>
      </c>
      <c r="S127" s="50" t="s">
        <v>1268</v>
      </c>
    </row>
    <row r="128" spans="1:19" ht="31.5">
      <c r="A128" s="16">
        <v>13</v>
      </c>
      <c r="B128" s="16" t="s">
        <v>499</v>
      </c>
      <c r="C128" s="16" t="s">
        <v>347</v>
      </c>
      <c r="D128" s="53" t="s">
        <v>663</v>
      </c>
      <c r="E128" s="50" t="s">
        <v>190</v>
      </c>
      <c r="F128" s="50" t="s">
        <v>664</v>
      </c>
      <c r="G128" s="50">
        <v>2018</v>
      </c>
      <c r="H128" s="50" t="s">
        <v>349</v>
      </c>
      <c r="I128" s="76">
        <f t="shared" si="9"/>
        <v>130</v>
      </c>
      <c r="J128" s="50"/>
      <c r="K128" s="50"/>
      <c r="L128" s="50"/>
      <c r="M128" s="50"/>
      <c r="N128" s="50">
        <v>130</v>
      </c>
      <c r="O128" s="50"/>
      <c r="P128" s="50"/>
      <c r="Q128" s="50">
        <v>130</v>
      </c>
      <c r="R128" s="50" t="s">
        <v>710</v>
      </c>
      <c r="S128" s="50" t="s">
        <v>848</v>
      </c>
    </row>
    <row r="129" spans="1:19" ht="94.5">
      <c r="A129" s="58">
        <v>14</v>
      </c>
      <c r="B129" s="17" t="s">
        <v>1269</v>
      </c>
      <c r="C129" s="64" t="s">
        <v>347</v>
      </c>
      <c r="D129" s="53" t="s">
        <v>1270</v>
      </c>
      <c r="E129" s="88" t="s">
        <v>1271</v>
      </c>
      <c r="F129" s="50" t="s">
        <v>1272</v>
      </c>
      <c r="G129" s="88">
        <v>2018</v>
      </c>
      <c r="H129" s="88" t="s">
        <v>172</v>
      </c>
      <c r="I129" s="76">
        <f t="shared" si="9"/>
        <v>155</v>
      </c>
      <c r="J129" s="52"/>
      <c r="K129" s="88"/>
      <c r="L129" s="88"/>
      <c r="M129" s="88"/>
      <c r="N129" s="88">
        <v>155</v>
      </c>
      <c r="O129" s="88"/>
      <c r="P129" s="88"/>
      <c r="Q129" s="88">
        <v>31</v>
      </c>
      <c r="R129" s="88" t="s">
        <v>1273</v>
      </c>
      <c r="S129" s="88" t="s">
        <v>1274</v>
      </c>
    </row>
    <row r="130" spans="1:19" ht="21">
      <c r="A130" s="59" t="s">
        <v>1538</v>
      </c>
      <c r="B130" s="16"/>
      <c r="C130" s="16"/>
      <c r="D130" s="51"/>
      <c r="E130" s="50"/>
      <c r="F130" s="50"/>
      <c r="G130" s="50"/>
      <c r="H130" s="47"/>
      <c r="I130" s="76">
        <f t="shared" si="9"/>
        <v>9459.26</v>
      </c>
      <c r="J130" s="54">
        <f t="shared" ref="J130:P130" si="14">J131+J133+J150+J193+J214</f>
        <v>5630.2599999999993</v>
      </c>
      <c r="K130" s="54">
        <f t="shared" si="14"/>
        <v>2621.53</v>
      </c>
      <c r="L130" s="54">
        <f t="shared" si="14"/>
        <v>0</v>
      </c>
      <c r="M130" s="54">
        <f t="shared" si="14"/>
        <v>28.77</v>
      </c>
      <c r="N130" s="54">
        <f t="shared" si="14"/>
        <v>218.26</v>
      </c>
      <c r="O130" s="54">
        <f t="shared" si="14"/>
        <v>513</v>
      </c>
      <c r="P130" s="54">
        <f t="shared" si="14"/>
        <v>447.44</v>
      </c>
      <c r="Q130" s="47"/>
      <c r="R130" s="47"/>
      <c r="S130" s="53"/>
    </row>
    <row r="131" spans="1:19" ht="21">
      <c r="A131" s="59" t="s">
        <v>1539</v>
      </c>
      <c r="B131" s="16"/>
      <c r="C131" s="16"/>
      <c r="D131" s="51"/>
      <c r="E131" s="50"/>
      <c r="F131" s="50"/>
      <c r="G131" s="50"/>
      <c r="H131" s="50"/>
      <c r="I131" s="76">
        <f t="shared" si="9"/>
        <v>142.80000000000001</v>
      </c>
      <c r="J131" s="47">
        <f t="shared" ref="J131:P131" si="15">J132</f>
        <v>0</v>
      </c>
      <c r="K131" s="47">
        <f t="shared" si="15"/>
        <v>0</v>
      </c>
      <c r="L131" s="47">
        <f t="shared" si="15"/>
        <v>0</v>
      </c>
      <c r="M131" s="47">
        <f t="shared" si="15"/>
        <v>0</v>
      </c>
      <c r="N131" s="47">
        <f t="shared" si="15"/>
        <v>142.80000000000001</v>
      </c>
      <c r="O131" s="47">
        <f t="shared" si="15"/>
        <v>0</v>
      </c>
      <c r="P131" s="47">
        <f t="shared" si="15"/>
        <v>0</v>
      </c>
      <c r="Q131" s="50"/>
      <c r="R131" s="50"/>
      <c r="S131" s="53"/>
    </row>
    <row r="132" spans="1:19" ht="21">
      <c r="A132" s="16">
        <v>1</v>
      </c>
      <c r="B132" s="16" t="s">
        <v>1540</v>
      </c>
      <c r="C132" s="16" t="s">
        <v>1482</v>
      </c>
      <c r="D132" s="51" t="s">
        <v>1541</v>
      </c>
      <c r="E132" s="50" t="s">
        <v>38</v>
      </c>
      <c r="F132" s="50" t="s">
        <v>111</v>
      </c>
      <c r="G132" s="50">
        <v>2018</v>
      </c>
      <c r="H132" s="50" t="s">
        <v>23</v>
      </c>
      <c r="I132" s="76">
        <f t="shared" si="9"/>
        <v>142.80000000000001</v>
      </c>
      <c r="J132" s="50"/>
      <c r="K132" s="50"/>
      <c r="L132" s="50"/>
      <c r="M132" s="50"/>
      <c r="N132" s="50">
        <v>142.80000000000001</v>
      </c>
      <c r="O132" s="52"/>
      <c r="P132" s="50"/>
      <c r="Q132" s="50">
        <v>19</v>
      </c>
      <c r="R132" s="50" t="s">
        <v>1542</v>
      </c>
      <c r="S132" s="53" t="s">
        <v>966</v>
      </c>
    </row>
    <row r="133" spans="1:19" ht="21">
      <c r="A133" s="59" t="s">
        <v>1543</v>
      </c>
      <c r="B133" s="16"/>
      <c r="C133" s="16"/>
      <c r="D133" s="51"/>
      <c r="E133" s="50"/>
      <c r="F133" s="50"/>
      <c r="G133" s="50"/>
      <c r="H133" s="50"/>
      <c r="I133" s="90">
        <f t="shared" si="9"/>
        <v>586.23</v>
      </c>
      <c r="J133" s="47">
        <f t="shared" ref="J133:Q133" si="16">SUM(J134:J149)</f>
        <v>338</v>
      </c>
      <c r="K133" s="47">
        <f t="shared" si="16"/>
        <v>144</v>
      </c>
      <c r="L133" s="47">
        <f t="shared" si="16"/>
        <v>0</v>
      </c>
      <c r="M133" s="47">
        <f t="shared" si="16"/>
        <v>28.77</v>
      </c>
      <c r="N133" s="47">
        <f t="shared" si="16"/>
        <v>75.459999999999994</v>
      </c>
      <c r="O133" s="47">
        <f t="shared" si="16"/>
        <v>0</v>
      </c>
      <c r="P133" s="47">
        <f t="shared" si="16"/>
        <v>0</v>
      </c>
      <c r="Q133" s="47">
        <f t="shared" si="16"/>
        <v>458</v>
      </c>
      <c r="R133" s="50"/>
      <c r="S133" s="53"/>
    </row>
    <row r="134" spans="1:19" ht="21">
      <c r="A134" s="16">
        <v>1</v>
      </c>
      <c r="B134" s="17" t="s">
        <v>142</v>
      </c>
      <c r="C134" s="58" t="s">
        <v>238</v>
      </c>
      <c r="D134" s="53" t="s">
        <v>1299</v>
      </c>
      <c r="E134" s="50" t="s">
        <v>1587</v>
      </c>
      <c r="F134" s="50" t="s">
        <v>143</v>
      </c>
      <c r="G134" s="26" t="s">
        <v>390</v>
      </c>
      <c r="H134" s="50" t="s">
        <v>141</v>
      </c>
      <c r="I134" s="76">
        <f t="shared" si="9"/>
        <v>14</v>
      </c>
      <c r="J134" s="25">
        <v>14</v>
      </c>
      <c r="K134" s="25"/>
      <c r="L134" s="25"/>
      <c r="M134" s="25"/>
      <c r="N134" s="50"/>
      <c r="O134" s="52"/>
      <c r="P134" s="52"/>
      <c r="Q134" s="52">
        <v>33</v>
      </c>
      <c r="R134" s="52" t="s">
        <v>735</v>
      </c>
      <c r="S134" s="91" t="s">
        <v>1314</v>
      </c>
    </row>
    <row r="135" spans="1:19" ht="21">
      <c r="A135" s="16">
        <v>2</v>
      </c>
      <c r="B135" s="17" t="s">
        <v>145</v>
      </c>
      <c r="C135" s="58" t="s">
        <v>238</v>
      </c>
      <c r="D135" s="53" t="s">
        <v>1300</v>
      </c>
      <c r="E135" s="50" t="s">
        <v>1544</v>
      </c>
      <c r="F135" s="50" t="s">
        <v>146</v>
      </c>
      <c r="G135" s="26" t="s">
        <v>390</v>
      </c>
      <c r="H135" s="50" t="s">
        <v>141</v>
      </c>
      <c r="I135" s="76">
        <f t="shared" si="9"/>
        <v>60</v>
      </c>
      <c r="J135" s="25">
        <v>60</v>
      </c>
      <c r="K135" s="25"/>
      <c r="L135" s="25"/>
      <c r="M135" s="25"/>
      <c r="N135" s="50"/>
      <c r="O135" s="52"/>
      <c r="P135" s="52"/>
      <c r="Q135" s="52">
        <v>32</v>
      </c>
      <c r="R135" s="52" t="s">
        <v>735</v>
      </c>
      <c r="S135" s="91" t="s">
        <v>1315</v>
      </c>
    </row>
    <row r="136" spans="1:19" ht="21">
      <c r="A136" s="16">
        <v>3</v>
      </c>
      <c r="B136" s="17" t="s">
        <v>1298</v>
      </c>
      <c r="C136" s="58" t="s">
        <v>238</v>
      </c>
      <c r="D136" s="53" t="s">
        <v>1301</v>
      </c>
      <c r="E136" s="50" t="s">
        <v>868</v>
      </c>
      <c r="F136" s="50" t="s">
        <v>102</v>
      </c>
      <c r="G136" s="26" t="s">
        <v>390</v>
      </c>
      <c r="H136" s="50" t="s">
        <v>141</v>
      </c>
      <c r="I136" s="76">
        <f t="shared" si="9"/>
        <v>34</v>
      </c>
      <c r="J136" s="25"/>
      <c r="K136" s="25">
        <v>34</v>
      </c>
      <c r="L136" s="25"/>
      <c r="M136" s="25"/>
      <c r="N136" s="50"/>
      <c r="O136" s="52"/>
      <c r="P136" s="52"/>
      <c r="Q136" s="52">
        <v>18</v>
      </c>
      <c r="R136" s="52" t="s">
        <v>735</v>
      </c>
      <c r="S136" s="91" t="s">
        <v>1316</v>
      </c>
    </row>
    <row r="137" spans="1:19" ht="21">
      <c r="A137" s="16">
        <v>4</v>
      </c>
      <c r="B137" s="17" t="s">
        <v>144</v>
      </c>
      <c r="C137" s="58" t="s">
        <v>238</v>
      </c>
      <c r="D137" s="53" t="s">
        <v>1302</v>
      </c>
      <c r="E137" s="50" t="s">
        <v>868</v>
      </c>
      <c r="F137" s="50" t="s">
        <v>88</v>
      </c>
      <c r="G137" s="26" t="s">
        <v>390</v>
      </c>
      <c r="H137" s="50" t="s">
        <v>141</v>
      </c>
      <c r="I137" s="76">
        <f t="shared" si="9"/>
        <v>65</v>
      </c>
      <c r="J137" s="25"/>
      <c r="K137" s="25">
        <v>65</v>
      </c>
      <c r="L137" s="25"/>
      <c r="M137" s="25"/>
      <c r="N137" s="50"/>
      <c r="O137" s="52"/>
      <c r="P137" s="52"/>
      <c r="Q137" s="52">
        <v>33</v>
      </c>
      <c r="R137" s="52" t="s">
        <v>735</v>
      </c>
      <c r="S137" s="91" t="s">
        <v>1317</v>
      </c>
    </row>
    <row r="138" spans="1:19" ht="31.5">
      <c r="A138" s="16">
        <v>5</v>
      </c>
      <c r="B138" s="17" t="s">
        <v>139</v>
      </c>
      <c r="C138" s="58" t="s">
        <v>238</v>
      </c>
      <c r="D138" s="53" t="s">
        <v>1303</v>
      </c>
      <c r="E138" s="50" t="s">
        <v>1545</v>
      </c>
      <c r="F138" s="50" t="s">
        <v>81</v>
      </c>
      <c r="G138" s="26" t="s">
        <v>390</v>
      </c>
      <c r="H138" s="50" t="s">
        <v>141</v>
      </c>
      <c r="I138" s="76">
        <f t="shared" si="9"/>
        <v>45</v>
      </c>
      <c r="J138" s="25"/>
      <c r="K138" s="25">
        <v>45</v>
      </c>
      <c r="L138" s="25"/>
      <c r="M138" s="25"/>
      <c r="N138" s="50"/>
      <c r="O138" s="52"/>
      <c r="P138" s="52"/>
      <c r="Q138" s="52">
        <v>83</v>
      </c>
      <c r="R138" s="52" t="s">
        <v>735</v>
      </c>
      <c r="S138" s="91" t="s">
        <v>1318</v>
      </c>
    </row>
    <row r="139" spans="1:19" ht="31.5">
      <c r="A139" s="16">
        <v>6</v>
      </c>
      <c r="B139" s="66" t="s">
        <v>147</v>
      </c>
      <c r="C139" s="58" t="s">
        <v>238</v>
      </c>
      <c r="D139" s="92" t="s">
        <v>1304</v>
      </c>
      <c r="E139" s="50" t="s">
        <v>869</v>
      </c>
      <c r="F139" s="93" t="s">
        <v>78</v>
      </c>
      <c r="G139" s="27">
        <v>2018</v>
      </c>
      <c r="H139" s="50" t="s">
        <v>141</v>
      </c>
      <c r="I139" s="76">
        <f t="shared" si="9"/>
        <v>35</v>
      </c>
      <c r="J139" s="94">
        <v>35</v>
      </c>
      <c r="K139" s="25"/>
      <c r="L139" s="25"/>
      <c r="M139" s="25"/>
      <c r="N139" s="50"/>
      <c r="O139" s="52"/>
      <c r="P139" s="52"/>
      <c r="Q139" s="95"/>
      <c r="R139" s="52" t="s">
        <v>735</v>
      </c>
      <c r="S139" s="91" t="s">
        <v>1319</v>
      </c>
    </row>
    <row r="140" spans="1:19" ht="21">
      <c r="A140" s="16">
        <v>7</v>
      </c>
      <c r="B140" s="61" t="s">
        <v>148</v>
      </c>
      <c r="C140" s="58" t="s">
        <v>238</v>
      </c>
      <c r="D140" s="92" t="s">
        <v>1305</v>
      </c>
      <c r="E140" s="50" t="s">
        <v>870</v>
      </c>
      <c r="F140" s="93" t="s">
        <v>149</v>
      </c>
      <c r="G140" s="26">
        <v>2018</v>
      </c>
      <c r="H140" s="50" t="s">
        <v>141</v>
      </c>
      <c r="I140" s="76">
        <f t="shared" si="9"/>
        <v>31</v>
      </c>
      <c r="J140" s="94">
        <v>31</v>
      </c>
      <c r="K140" s="25"/>
      <c r="L140" s="25"/>
      <c r="M140" s="25"/>
      <c r="N140" s="50"/>
      <c r="O140" s="52"/>
      <c r="P140" s="52"/>
      <c r="Q140" s="95">
        <v>16</v>
      </c>
      <c r="R140" s="52" t="s">
        <v>735</v>
      </c>
      <c r="S140" s="91" t="s">
        <v>1320</v>
      </c>
    </row>
    <row r="141" spans="1:19" ht="21">
      <c r="A141" s="16">
        <v>8</v>
      </c>
      <c r="B141" s="61" t="s">
        <v>150</v>
      </c>
      <c r="C141" s="58" t="s">
        <v>238</v>
      </c>
      <c r="D141" s="92" t="s">
        <v>1306</v>
      </c>
      <c r="E141" s="50" t="s">
        <v>869</v>
      </c>
      <c r="F141" s="96" t="s">
        <v>46</v>
      </c>
      <c r="G141" s="27">
        <v>2018</v>
      </c>
      <c r="H141" s="50" t="s">
        <v>141</v>
      </c>
      <c r="I141" s="76">
        <f t="shared" ref="I141:I204" si="17">SUM(J141:P141)</f>
        <v>17</v>
      </c>
      <c r="J141" s="94">
        <v>17</v>
      </c>
      <c r="K141" s="25"/>
      <c r="L141" s="25"/>
      <c r="M141" s="25"/>
      <c r="N141" s="50"/>
      <c r="O141" s="52"/>
      <c r="P141" s="52"/>
      <c r="Q141" s="95">
        <v>16</v>
      </c>
      <c r="R141" s="52" t="s">
        <v>735</v>
      </c>
      <c r="S141" s="91" t="s">
        <v>1321</v>
      </c>
    </row>
    <row r="142" spans="1:19" ht="31.5">
      <c r="A142" s="16">
        <v>9</v>
      </c>
      <c r="B142" s="61" t="s">
        <v>151</v>
      </c>
      <c r="C142" s="58" t="s">
        <v>238</v>
      </c>
      <c r="D142" s="92" t="s">
        <v>1307</v>
      </c>
      <c r="E142" s="50" t="s">
        <v>576</v>
      </c>
      <c r="F142" s="93" t="s">
        <v>153</v>
      </c>
      <c r="G142" s="26">
        <v>2018</v>
      </c>
      <c r="H142" s="50" t="s">
        <v>141</v>
      </c>
      <c r="I142" s="76">
        <f t="shared" si="17"/>
        <v>32</v>
      </c>
      <c r="J142" s="94">
        <v>32</v>
      </c>
      <c r="K142" s="25"/>
      <c r="L142" s="25"/>
      <c r="M142" s="25"/>
      <c r="N142" s="50"/>
      <c r="O142" s="52"/>
      <c r="P142" s="52"/>
      <c r="Q142" s="95"/>
      <c r="R142" s="52" t="s">
        <v>735</v>
      </c>
      <c r="S142" s="91" t="s">
        <v>1322</v>
      </c>
    </row>
    <row r="143" spans="1:19" ht="31.5">
      <c r="A143" s="16">
        <v>10</v>
      </c>
      <c r="B143" s="61" t="s">
        <v>154</v>
      </c>
      <c r="C143" s="58" t="s">
        <v>238</v>
      </c>
      <c r="D143" s="92" t="s">
        <v>1308</v>
      </c>
      <c r="E143" s="50" t="s">
        <v>871</v>
      </c>
      <c r="F143" s="93" t="s">
        <v>36</v>
      </c>
      <c r="G143" s="26">
        <v>2018</v>
      </c>
      <c r="H143" s="50" t="s">
        <v>141</v>
      </c>
      <c r="I143" s="76">
        <f t="shared" si="17"/>
        <v>31</v>
      </c>
      <c r="J143" s="94">
        <v>31</v>
      </c>
      <c r="K143" s="25"/>
      <c r="L143" s="25"/>
      <c r="M143" s="25"/>
      <c r="N143" s="50"/>
      <c r="O143" s="52"/>
      <c r="P143" s="52"/>
      <c r="Q143" s="95">
        <v>33</v>
      </c>
      <c r="R143" s="52" t="s">
        <v>735</v>
      </c>
      <c r="S143" s="91" t="s">
        <v>1323</v>
      </c>
    </row>
    <row r="144" spans="1:19" ht="31.5">
      <c r="A144" s="16">
        <v>11</v>
      </c>
      <c r="B144" s="66" t="s">
        <v>156</v>
      </c>
      <c r="C144" s="58" t="s">
        <v>238</v>
      </c>
      <c r="D144" s="92" t="s">
        <v>1309</v>
      </c>
      <c r="E144" s="50" t="s">
        <v>872</v>
      </c>
      <c r="F144" s="96" t="s">
        <v>157</v>
      </c>
      <c r="G144" s="26">
        <v>2018</v>
      </c>
      <c r="H144" s="50" t="s">
        <v>141</v>
      </c>
      <c r="I144" s="76">
        <f t="shared" si="17"/>
        <v>30</v>
      </c>
      <c r="J144" s="94">
        <v>30</v>
      </c>
      <c r="K144" s="25"/>
      <c r="L144" s="25"/>
      <c r="M144" s="25"/>
      <c r="N144" s="50"/>
      <c r="O144" s="52"/>
      <c r="P144" s="52"/>
      <c r="Q144" s="95">
        <v>10</v>
      </c>
      <c r="R144" s="52" t="s">
        <v>735</v>
      </c>
      <c r="S144" s="91" t="s">
        <v>1324</v>
      </c>
    </row>
    <row r="145" spans="1:19" ht="31.5">
      <c r="A145" s="16">
        <v>12</v>
      </c>
      <c r="B145" s="61" t="s">
        <v>158</v>
      </c>
      <c r="C145" s="58" t="s">
        <v>238</v>
      </c>
      <c r="D145" s="81" t="s">
        <v>1310</v>
      </c>
      <c r="E145" s="50" t="s">
        <v>576</v>
      </c>
      <c r="F145" s="93" t="s">
        <v>159</v>
      </c>
      <c r="G145" s="26">
        <v>2018</v>
      </c>
      <c r="H145" s="50" t="s">
        <v>141</v>
      </c>
      <c r="I145" s="76">
        <f t="shared" si="17"/>
        <v>22</v>
      </c>
      <c r="J145" s="94">
        <v>22</v>
      </c>
      <c r="K145" s="25"/>
      <c r="L145" s="25"/>
      <c r="M145" s="25"/>
      <c r="N145" s="50"/>
      <c r="O145" s="52"/>
      <c r="P145" s="52"/>
      <c r="Q145" s="95">
        <v>71</v>
      </c>
      <c r="R145" s="52" t="s">
        <v>735</v>
      </c>
      <c r="S145" s="91" t="s">
        <v>1325</v>
      </c>
    </row>
    <row r="146" spans="1:19" ht="21">
      <c r="A146" s="16">
        <v>13</v>
      </c>
      <c r="B146" s="61" t="s">
        <v>160</v>
      </c>
      <c r="C146" s="58" t="s">
        <v>238</v>
      </c>
      <c r="D146" s="92" t="s">
        <v>1311</v>
      </c>
      <c r="E146" s="50" t="s">
        <v>869</v>
      </c>
      <c r="F146" s="96" t="s">
        <v>138</v>
      </c>
      <c r="G146" s="26">
        <v>2018</v>
      </c>
      <c r="H146" s="50" t="s">
        <v>141</v>
      </c>
      <c r="I146" s="76">
        <f t="shared" si="17"/>
        <v>13</v>
      </c>
      <c r="J146" s="94">
        <v>13</v>
      </c>
      <c r="K146" s="25"/>
      <c r="L146" s="25"/>
      <c r="M146" s="25"/>
      <c r="N146" s="50"/>
      <c r="O146" s="52"/>
      <c r="P146" s="52"/>
      <c r="Q146" s="95">
        <v>32</v>
      </c>
      <c r="R146" s="52" t="s">
        <v>735</v>
      </c>
      <c r="S146" s="91" t="s">
        <v>1326</v>
      </c>
    </row>
    <row r="147" spans="1:19" ht="31.5">
      <c r="A147" s="16">
        <v>14</v>
      </c>
      <c r="B147" s="66" t="s">
        <v>161</v>
      </c>
      <c r="C147" s="58" t="s">
        <v>238</v>
      </c>
      <c r="D147" s="92" t="s">
        <v>1312</v>
      </c>
      <c r="E147" s="50" t="s">
        <v>867</v>
      </c>
      <c r="F147" s="96" t="s">
        <v>162</v>
      </c>
      <c r="G147" s="26">
        <v>2018</v>
      </c>
      <c r="H147" s="50" t="s">
        <v>141</v>
      </c>
      <c r="I147" s="76">
        <f t="shared" si="17"/>
        <v>22</v>
      </c>
      <c r="J147" s="94">
        <v>22</v>
      </c>
      <c r="K147" s="25"/>
      <c r="L147" s="25"/>
      <c r="M147" s="25"/>
      <c r="N147" s="50"/>
      <c r="O147" s="52"/>
      <c r="P147" s="52"/>
      <c r="Q147" s="95">
        <v>55</v>
      </c>
      <c r="R147" s="52" t="s">
        <v>735</v>
      </c>
      <c r="S147" s="91" t="s">
        <v>1327</v>
      </c>
    </row>
    <row r="148" spans="1:19" ht="21">
      <c r="A148" s="16">
        <v>15</v>
      </c>
      <c r="B148" s="61" t="s">
        <v>163</v>
      </c>
      <c r="C148" s="58" t="s">
        <v>238</v>
      </c>
      <c r="D148" s="92" t="s">
        <v>1313</v>
      </c>
      <c r="E148" s="50" t="s">
        <v>872</v>
      </c>
      <c r="F148" s="96" t="s">
        <v>123</v>
      </c>
      <c r="G148" s="26">
        <v>2018</v>
      </c>
      <c r="H148" s="50" t="s">
        <v>141</v>
      </c>
      <c r="I148" s="76">
        <f t="shared" si="17"/>
        <v>31</v>
      </c>
      <c r="J148" s="97">
        <v>31</v>
      </c>
      <c r="K148" s="25"/>
      <c r="L148" s="25"/>
      <c r="M148" s="25"/>
      <c r="N148" s="50"/>
      <c r="O148" s="52"/>
      <c r="P148" s="52"/>
      <c r="Q148" s="95">
        <v>26</v>
      </c>
      <c r="R148" s="52" t="s">
        <v>735</v>
      </c>
      <c r="S148" s="91" t="s">
        <v>1328</v>
      </c>
    </row>
    <row r="149" spans="1:19" ht="53.25" customHeight="1">
      <c r="A149" s="16">
        <v>16</v>
      </c>
      <c r="B149" s="67" t="s">
        <v>935</v>
      </c>
      <c r="C149" s="68" t="s">
        <v>1546</v>
      </c>
      <c r="D149" s="81" t="s">
        <v>1547</v>
      </c>
      <c r="E149" s="52" t="s">
        <v>1548</v>
      </c>
      <c r="F149" s="96" t="s">
        <v>936</v>
      </c>
      <c r="G149" s="50" t="s">
        <v>1549</v>
      </c>
      <c r="H149" s="50" t="s">
        <v>1550</v>
      </c>
      <c r="I149" s="76">
        <f t="shared" si="17"/>
        <v>104.22999999999999</v>
      </c>
      <c r="J149" s="52"/>
      <c r="K149" s="52"/>
      <c r="L149" s="52"/>
      <c r="M149" s="52">
        <v>28.77</v>
      </c>
      <c r="N149" s="50">
        <v>75.459999999999994</v>
      </c>
      <c r="O149" s="52"/>
      <c r="P149" s="52"/>
      <c r="Q149" s="95"/>
      <c r="R149" s="50" t="s">
        <v>1551</v>
      </c>
      <c r="S149" s="53" t="s">
        <v>1551</v>
      </c>
    </row>
    <row r="150" spans="1:19" ht="21">
      <c r="A150" s="59" t="s">
        <v>1552</v>
      </c>
      <c r="B150" s="16"/>
      <c r="C150" s="16"/>
      <c r="D150" s="51"/>
      <c r="E150" s="50"/>
      <c r="F150" s="50"/>
      <c r="G150" s="50"/>
      <c r="H150" s="50"/>
      <c r="I150" s="90">
        <f t="shared" si="17"/>
        <v>4812.5199999999995</v>
      </c>
      <c r="J150" s="47">
        <f t="shared" ref="J150:P150" si="18">SUM(J151:J192)</f>
        <v>2978.2699999999995</v>
      </c>
      <c r="K150" s="47">
        <f t="shared" si="18"/>
        <v>1834.25</v>
      </c>
      <c r="L150" s="47">
        <f t="shared" si="18"/>
        <v>0</v>
      </c>
      <c r="M150" s="47">
        <f t="shared" si="18"/>
        <v>0</v>
      </c>
      <c r="N150" s="47">
        <f t="shared" si="18"/>
        <v>0</v>
      </c>
      <c r="O150" s="47">
        <f t="shared" si="18"/>
        <v>0</v>
      </c>
      <c r="P150" s="47">
        <f t="shared" si="18"/>
        <v>0</v>
      </c>
      <c r="Q150" s="50"/>
      <c r="R150" s="50"/>
      <c r="S150" s="53"/>
    </row>
    <row r="151" spans="1:19" ht="42">
      <c r="A151" s="16">
        <v>1</v>
      </c>
      <c r="B151" s="17" t="s">
        <v>170</v>
      </c>
      <c r="C151" s="16" t="s">
        <v>1553</v>
      </c>
      <c r="D151" s="53" t="s">
        <v>171</v>
      </c>
      <c r="E151" s="50" t="s">
        <v>1554</v>
      </c>
      <c r="F151" s="50" t="s">
        <v>1555</v>
      </c>
      <c r="G151" s="26" t="s">
        <v>390</v>
      </c>
      <c r="H151" s="50" t="s">
        <v>1570</v>
      </c>
      <c r="I151" s="76">
        <f t="shared" si="17"/>
        <v>126.44</v>
      </c>
      <c r="J151" s="25">
        <v>126.44</v>
      </c>
      <c r="K151" s="25"/>
      <c r="L151" s="25"/>
      <c r="M151" s="25"/>
      <c r="N151" s="50"/>
      <c r="O151" s="50"/>
      <c r="P151" s="50"/>
      <c r="Q151" s="50">
        <v>58</v>
      </c>
      <c r="R151" s="50" t="s">
        <v>1567</v>
      </c>
      <c r="S151" s="83" t="s">
        <v>1372</v>
      </c>
    </row>
    <row r="152" spans="1:19" ht="31.5">
      <c r="A152" s="16">
        <v>2</v>
      </c>
      <c r="B152" s="17" t="s">
        <v>174</v>
      </c>
      <c r="C152" s="16" t="s">
        <v>1553</v>
      </c>
      <c r="D152" s="53" t="s">
        <v>176</v>
      </c>
      <c r="E152" s="50" t="s">
        <v>1545</v>
      </c>
      <c r="F152" s="50" t="s">
        <v>1588</v>
      </c>
      <c r="G152" s="26" t="s">
        <v>390</v>
      </c>
      <c r="H152" s="50" t="s">
        <v>1570</v>
      </c>
      <c r="I152" s="76">
        <f t="shared" si="17"/>
        <v>39.21</v>
      </c>
      <c r="J152" s="25">
        <v>39.21</v>
      </c>
      <c r="K152" s="25"/>
      <c r="L152" s="25"/>
      <c r="M152" s="25"/>
      <c r="N152" s="50"/>
      <c r="O152" s="50"/>
      <c r="P152" s="50"/>
      <c r="Q152" s="50">
        <v>38</v>
      </c>
      <c r="R152" s="50" t="s">
        <v>1567</v>
      </c>
      <c r="S152" s="83" t="s">
        <v>1373</v>
      </c>
    </row>
    <row r="153" spans="1:19" ht="31.5">
      <c r="A153" s="16">
        <v>3</v>
      </c>
      <c r="B153" s="17" t="s">
        <v>178</v>
      </c>
      <c r="C153" s="16" t="s">
        <v>1553</v>
      </c>
      <c r="D153" s="53" t="s">
        <v>179</v>
      </c>
      <c r="E153" s="50" t="s">
        <v>1571</v>
      </c>
      <c r="F153" s="50" t="s">
        <v>1589</v>
      </c>
      <c r="G153" s="26" t="s">
        <v>390</v>
      </c>
      <c r="H153" s="50" t="s">
        <v>1570</v>
      </c>
      <c r="I153" s="76">
        <f t="shared" si="17"/>
        <v>35.979999999999997</v>
      </c>
      <c r="J153" s="25">
        <v>35.979999999999997</v>
      </c>
      <c r="K153" s="25"/>
      <c r="L153" s="25"/>
      <c r="M153" s="25"/>
      <c r="N153" s="50"/>
      <c r="O153" s="50"/>
      <c r="P153" s="50"/>
      <c r="Q153" s="50">
        <v>39</v>
      </c>
      <c r="R153" s="50" t="s">
        <v>1567</v>
      </c>
      <c r="S153" s="83" t="s">
        <v>1374</v>
      </c>
    </row>
    <row r="154" spans="1:19" ht="52.5">
      <c r="A154" s="16">
        <v>4</v>
      </c>
      <c r="B154" s="17" t="s">
        <v>180</v>
      </c>
      <c r="C154" s="16" t="s">
        <v>1553</v>
      </c>
      <c r="D154" s="53" t="s">
        <v>181</v>
      </c>
      <c r="E154" s="50" t="s">
        <v>1571</v>
      </c>
      <c r="F154" s="50" t="s">
        <v>1590</v>
      </c>
      <c r="G154" s="26" t="s">
        <v>390</v>
      </c>
      <c r="H154" s="50" t="s">
        <v>1570</v>
      </c>
      <c r="I154" s="76">
        <f t="shared" si="17"/>
        <v>173.4</v>
      </c>
      <c r="J154" s="25">
        <v>173.4</v>
      </c>
      <c r="K154" s="25"/>
      <c r="L154" s="25"/>
      <c r="M154" s="25"/>
      <c r="N154" s="50"/>
      <c r="O154" s="50"/>
      <c r="P154" s="50"/>
      <c r="Q154" s="50">
        <v>37</v>
      </c>
      <c r="R154" s="50" t="s">
        <v>1567</v>
      </c>
      <c r="S154" s="83" t="s">
        <v>1375</v>
      </c>
    </row>
    <row r="155" spans="1:19" ht="21">
      <c r="A155" s="16">
        <v>5</v>
      </c>
      <c r="B155" s="17" t="s">
        <v>177</v>
      </c>
      <c r="C155" s="16" t="s">
        <v>1553</v>
      </c>
      <c r="D155" s="53" t="s">
        <v>1343</v>
      </c>
      <c r="E155" s="50" t="s">
        <v>1545</v>
      </c>
      <c r="F155" s="50" t="s">
        <v>1591</v>
      </c>
      <c r="G155" s="26" t="s">
        <v>390</v>
      </c>
      <c r="H155" s="50" t="s">
        <v>1570</v>
      </c>
      <c r="I155" s="76">
        <f t="shared" si="17"/>
        <v>62.52</v>
      </c>
      <c r="J155" s="25">
        <v>62.52</v>
      </c>
      <c r="K155" s="25"/>
      <c r="L155" s="25"/>
      <c r="M155" s="25"/>
      <c r="N155" s="50"/>
      <c r="O155" s="50"/>
      <c r="P155" s="50"/>
      <c r="Q155" s="50">
        <v>52</v>
      </c>
      <c r="R155" s="50" t="s">
        <v>1567</v>
      </c>
      <c r="S155" s="83" t="s">
        <v>1376</v>
      </c>
    </row>
    <row r="156" spans="1:19" ht="31.5">
      <c r="A156" s="16">
        <v>6</v>
      </c>
      <c r="B156" s="17" t="s">
        <v>188</v>
      </c>
      <c r="C156" s="16" t="s">
        <v>1553</v>
      </c>
      <c r="D156" s="53" t="s">
        <v>189</v>
      </c>
      <c r="E156" s="50" t="s">
        <v>190</v>
      </c>
      <c r="F156" s="50" t="s">
        <v>190</v>
      </c>
      <c r="G156" s="26" t="s">
        <v>390</v>
      </c>
      <c r="H156" s="50" t="s">
        <v>1556</v>
      </c>
      <c r="I156" s="76">
        <f t="shared" si="17"/>
        <v>87.6</v>
      </c>
      <c r="J156" s="25">
        <v>87.6</v>
      </c>
      <c r="K156" s="25"/>
      <c r="L156" s="25"/>
      <c r="M156" s="25"/>
      <c r="N156" s="50"/>
      <c r="O156" s="50"/>
      <c r="P156" s="50"/>
      <c r="Q156" s="50">
        <v>1311</v>
      </c>
      <c r="R156" s="50" t="s">
        <v>1557</v>
      </c>
      <c r="S156" s="31" t="s">
        <v>1377</v>
      </c>
    </row>
    <row r="157" spans="1:19" ht="31.5">
      <c r="A157" s="16">
        <v>7</v>
      </c>
      <c r="B157" s="17" t="s">
        <v>1329</v>
      </c>
      <c r="C157" s="16" t="s">
        <v>1558</v>
      </c>
      <c r="D157" s="53" t="s">
        <v>185</v>
      </c>
      <c r="E157" s="50" t="s">
        <v>1559</v>
      </c>
      <c r="F157" s="50" t="s">
        <v>1560</v>
      </c>
      <c r="G157" s="26" t="s">
        <v>390</v>
      </c>
      <c r="H157" s="50" t="s">
        <v>1556</v>
      </c>
      <c r="I157" s="76">
        <f t="shared" si="17"/>
        <v>115.78</v>
      </c>
      <c r="J157" s="25">
        <v>115.78</v>
      </c>
      <c r="K157" s="25"/>
      <c r="L157" s="25"/>
      <c r="M157" s="25"/>
      <c r="N157" s="50"/>
      <c r="O157" s="50"/>
      <c r="P157" s="50"/>
      <c r="Q157" s="50">
        <v>188</v>
      </c>
      <c r="R157" s="50" t="s">
        <v>1557</v>
      </c>
      <c r="S157" s="31" t="s">
        <v>1378</v>
      </c>
    </row>
    <row r="158" spans="1:19" ht="31.5">
      <c r="A158" s="16">
        <v>8</v>
      </c>
      <c r="B158" s="17" t="s">
        <v>186</v>
      </c>
      <c r="C158" s="16" t="s">
        <v>1558</v>
      </c>
      <c r="D158" s="53" t="s">
        <v>187</v>
      </c>
      <c r="E158" s="50" t="s">
        <v>1561</v>
      </c>
      <c r="F158" s="50" t="s">
        <v>1562</v>
      </c>
      <c r="G158" s="26" t="s">
        <v>390</v>
      </c>
      <c r="H158" s="50" t="s">
        <v>1556</v>
      </c>
      <c r="I158" s="76">
        <f t="shared" si="17"/>
        <v>27.03</v>
      </c>
      <c r="J158" s="25">
        <v>27.03</v>
      </c>
      <c r="K158" s="25"/>
      <c r="L158" s="25"/>
      <c r="M158" s="25"/>
      <c r="N158" s="50"/>
      <c r="O158" s="50"/>
      <c r="P158" s="50"/>
      <c r="Q158" s="50">
        <v>29</v>
      </c>
      <c r="R158" s="50" t="s">
        <v>1557</v>
      </c>
      <c r="S158" s="31" t="s">
        <v>1379</v>
      </c>
    </row>
    <row r="159" spans="1:19" ht="31.5">
      <c r="A159" s="16">
        <v>9</v>
      </c>
      <c r="B159" s="17" t="s">
        <v>182</v>
      </c>
      <c r="C159" s="16" t="s">
        <v>1558</v>
      </c>
      <c r="D159" s="53" t="s">
        <v>183</v>
      </c>
      <c r="E159" s="50" t="s">
        <v>1563</v>
      </c>
      <c r="F159" s="50" t="s">
        <v>1564</v>
      </c>
      <c r="G159" s="26" t="s">
        <v>390</v>
      </c>
      <c r="H159" s="50" t="s">
        <v>1556</v>
      </c>
      <c r="I159" s="76">
        <f t="shared" si="17"/>
        <v>78.040000000000006</v>
      </c>
      <c r="J159" s="25"/>
      <c r="K159" s="25">
        <v>78.040000000000006</v>
      </c>
      <c r="L159" s="25"/>
      <c r="M159" s="25"/>
      <c r="N159" s="69"/>
      <c r="O159" s="70"/>
      <c r="P159" s="69"/>
      <c r="Q159" s="71">
        <v>25</v>
      </c>
      <c r="R159" s="50" t="s">
        <v>1557</v>
      </c>
      <c r="S159" s="31" t="s">
        <v>1380</v>
      </c>
    </row>
    <row r="160" spans="1:19" ht="189">
      <c r="A160" s="16">
        <v>10</v>
      </c>
      <c r="B160" s="17" t="s">
        <v>1330</v>
      </c>
      <c r="C160" s="16" t="s">
        <v>1565</v>
      </c>
      <c r="D160" s="53" t="s">
        <v>1344</v>
      </c>
      <c r="E160" s="53" t="s">
        <v>1561</v>
      </c>
      <c r="F160" s="53" t="s">
        <v>191</v>
      </c>
      <c r="G160" s="26">
        <v>2018</v>
      </c>
      <c r="H160" s="50" t="s">
        <v>1556</v>
      </c>
      <c r="I160" s="76">
        <f t="shared" si="17"/>
        <v>140.74</v>
      </c>
      <c r="J160" s="25">
        <v>140.74</v>
      </c>
      <c r="K160" s="25"/>
      <c r="L160" s="25"/>
      <c r="M160" s="25"/>
      <c r="N160" s="50"/>
      <c r="O160" s="50"/>
      <c r="P160" s="50"/>
      <c r="Q160" s="50"/>
      <c r="R160" s="50" t="s">
        <v>1557</v>
      </c>
      <c r="S160" s="31" t="s">
        <v>1381</v>
      </c>
    </row>
    <row r="161" spans="1:19" ht="105">
      <c r="A161" s="16">
        <v>11</v>
      </c>
      <c r="B161" s="17" t="s">
        <v>1331</v>
      </c>
      <c r="C161" s="16" t="s">
        <v>20</v>
      </c>
      <c r="D161" s="53" t="s">
        <v>1345</v>
      </c>
      <c r="E161" s="53" t="s">
        <v>1566</v>
      </c>
      <c r="F161" s="53" t="s">
        <v>1341</v>
      </c>
      <c r="G161" s="26">
        <v>2018</v>
      </c>
      <c r="H161" s="50" t="s">
        <v>1556</v>
      </c>
      <c r="I161" s="76">
        <f t="shared" si="17"/>
        <v>162.69</v>
      </c>
      <c r="J161" s="25">
        <v>17.190000000000001</v>
      </c>
      <c r="K161" s="25">
        <v>145.5</v>
      </c>
      <c r="L161" s="25"/>
      <c r="M161" s="25"/>
      <c r="N161" s="50"/>
      <c r="O161" s="50"/>
      <c r="P161" s="50"/>
      <c r="Q161" s="50">
        <v>20</v>
      </c>
      <c r="R161" s="50" t="s">
        <v>1557</v>
      </c>
      <c r="S161" s="31" t="s">
        <v>1382</v>
      </c>
    </row>
    <row r="162" spans="1:19" ht="90" customHeight="1">
      <c r="A162" s="16">
        <v>12</v>
      </c>
      <c r="B162" s="17" t="s">
        <v>193</v>
      </c>
      <c r="C162" s="16" t="s">
        <v>20</v>
      </c>
      <c r="D162" s="53" t="s">
        <v>1346</v>
      </c>
      <c r="E162" s="53" t="s">
        <v>1563</v>
      </c>
      <c r="F162" s="53" t="s">
        <v>194</v>
      </c>
      <c r="G162" s="98">
        <v>2018</v>
      </c>
      <c r="H162" s="50" t="s">
        <v>1153</v>
      </c>
      <c r="I162" s="76">
        <f t="shared" si="17"/>
        <v>31.97</v>
      </c>
      <c r="J162" s="25">
        <v>31.97</v>
      </c>
      <c r="K162" s="25"/>
      <c r="L162" s="25"/>
      <c r="M162" s="25"/>
      <c r="N162" s="50"/>
      <c r="O162" s="50"/>
      <c r="P162" s="50"/>
      <c r="Q162" s="50">
        <v>22</v>
      </c>
      <c r="R162" s="50" t="s">
        <v>1567</v>
      </c>
      <c r="S162" s="99" t="s">
        <v>1383</v>
      </c>
    </row>
    <row r="163" spans="1:19" ht="252">
      <c r="A163" s="34">
        <v>13</v>
      </c>
      <c r="B163" s="33" t="s">
        <v>1286</v>
      </c>
      <c r="C163" s="34" t="s">
        <v>20</v>
      </c>
      <c r="D163" s="100" t="s">
        <v>1287</v>
      </c>
      <c r="E163" s="100" t="s">
        <v>1568</v>
      </c>
      <c r="F163" s="100" t="s">
        <v>1569</v>
      </c>
      <c r="G163" s="101">
        <v>2018</v>
      </c>
      <c r="H163" s="102" t="s">
        <v>1570</v>
      </c>
      <c r="I163" s="103">
        <f t="shared" si="17"/>
        <v>199.68</v>
      </c>
      <c r="J163" s="104">
        <v>199.68</v>
      </c>
      <c r="K163" s="104"/>
      <c r="L163" s="104"/>
      <c r="M163" s="104"/>
      <c r="N163" s="102"/>
      <c r="O163" s="102"/>
      <c r="P163" s="102"/>
      <c r="Q163" s="102">
        <v>80</v>
      </c>
      <c r="R163" s="102" t="s">
        <v>1567</v>
      </c>
      <c r="S163" s="105" t="s">
        <v>1288</v>
      </c>
    </row>
    <row r="164" spans="1:19" ht="168">
      <c r="A164" s="16">
        <v>14</v>
      </c>
      <c r="B164" s="17" t="s">
        <v>195</v>
      </c>
      <c r="C164" s="16" t="s">
        <v>20</v>
      </c>
      <c r="D164" s="53" t="s">
        <v>1347</v>
      </c>
      <c r="E164" s="53" t="s">
        <v>1571</v>
      </c>
      <c r="F164" s="53" t="s">
        <v>196</v>
      </c>
      <c r="G164" s="26">
        <v>2018</v>
      </c>
      <c r="H164" s="102" t="s">
        <v>1570</v>
      </c>
      <c r="I164" s="76">
        <f t="shared" si="17"/>
        <v>436.34</v>
      </c>
      <c r="J164" s="25">
        <v>436.34</v>
      </c>
      <c r="K164" s="25"/>
      <c r="L164" s="25"/>
      <c r="M164" s="25"/>
      <c r="N164" s="50"/>
      <c r="O164" s="50"/>
      <c r="P164" s="50"/>
      <c r="Q164" s="50">
        <v>400</v>
      </c>
      <c r="R164" s="50" t="s">
        <v>1567</v>
      </c>
      <c r="S164" s="31" t="s">
        <v>1384</v>
      </c>
    </row>
    <row r="165" spans="1:19" ht="273">
      <c r="A165" s="16">
        <v>15</v>
      </c>
      <c r="B165" s="17" t="s">
        <v>202</v>
      </c>
      <c r="C165" s="16" t="s">
        <v>20</v>
      </c>
      <c r="D165" s="53" t="s">
        <v>1348</v>
      </c>
      <c r="E165" s="53" t="s">
        <v>1545</v>
      </c>
      <c r="F165" s="53" t="s">
        <v>1572</v>
      </c>
      <c r="G165" s="26">
        <v>2018</v>
      </c>
      <c r="H165" s="102" t="s">
        <v>1570</v>
      </c>
      <c r="I165" s="76">
        <f t="shared" si="17"/>
        <v>145.81</v>
      </c>
      <c r="J165" s="25">
        <v>145.81</v>
      </c>
      <c r="K165" s="25"/>
      <c r="L165" s="25"/>
      <c r="M165" s="25"/>
      <c r="N165" s="50"/>
      <c r="O165" s="50"/>
      <c r="P165" s="50"/>
      <c r="Q165" s="50">
        <v>34</v>
      </c>
      <c r="R165" s="50" t="s">
        <v>1567</v>
      </c>
      <c r="S165" s="31" t="s">
        <v>1385</v>
      </c>
    </row>
    <row r="166" spans="1:19" ht="189">
      <c r="A166" s="16">
        <v>16</v>
      </c>
      <c r="B166" s="17" t="s">
        <v>1332</v>
      </c>
      <c r="C166" s="16" t="s">
        <v>20</v>
      </c>
      <c r="D166" s="53" t="s">
        <v>1349</v>
      </c>
      <c r="E166" s="53" t="s">
        <v>1544</v>
      </c>
      <c r="F166" s="53" t="s">
        <v>192</v>
      </c>
      <c r="G166" s="26">
        <v>2018</v>
      </c>
      <c r="H166" s="102" t="s">
        <v>1570</v>
      </c>
      <c r="I166" s="76">
        <f t="shared" si="17"/>
        <v>312.49</v>
      </c>
      <c r="J166" s="25">
        <v>312.49</v>
      </c>
      <c r="K166" s="25"/>
      <c r="L166" s="25"/>
      <c r="M166" s="25"/>
      <c r="N166" s="50"/>
      <c r="O166" s="50"/>
      <c r="P166" s="50"/>
      <c r="Q166" s="50"/>
      <c r="R166" s="50" t="s">
        <v>1567</v>
      </c>
      <c r="S166" s="31" t="s">
        <v>1386</v>
      </c>
    </row>
    <row r="167" spans="1:19" ht="126">
      <c r="A167" s="16">
        <v>17</v>
      </c>
      <c r="B167" s="53" t="s">
        <v>197</v>
      </c>
      <c r="C167" s="16" t="s">
        <v>20</v>
      </c>
      <c r="D167" s="53" t="s">
        <v>1350</v>
      </c>
      <c r="E167" s="50" t="s">
        <v>1568</v>
      </c>
      <c r="F167" s="50" t="s">
        <v>157</v>
      </c>
      <c r="G167" s="26">
        <v>2018</v>
      </c>
      <c r="H167" s="102" t="s">
        <v>1570</v>
      </c>
      <c r="I167" s="76">
        <f t="shared" si="17"/>
        <v>110.3</v>
      </c>
      <c r="J167" s="25"/>
      <c r="K167" s="25">
        <v>110.3</v>
      </c>
      <c r="L167" s="25"/>
      <c r="M167" s="25"/>
      <c r="N167" s="50"/>
      <c r="O167" s="50"/>
      <c r="P167" s="50"/>
      <c r="Q167" s="50">
        <v>14</v>
      </c>
      <c r="R167" s="50" t="s">
        <v>1567</v>
      </c>
      <c r="S167" s="27" t="s">
        <v>1387</v>
      </c>
    </row>
    <row r="168" spans="1:19" ht="73.5">
      <c r="A168" s="16">
        <v>18</v>
      </c>
      <c r="B168" s="53" t="s">
        <v>198</v>
      </c>
      <c r="C168" s="16" t="s">
        <v>175</v>
      </c>
      <c r="D168" s="53" t="s">
        <v>1351</v>
      </c>
      <c r="E168" s="50" t="s">
        <v>1571</v>
      </c>
      <c r="F168" s="50" t="s">
        <v>104</v>
      </c>
      <c r="G168" s="26">
        <v>2018</v>
      </c>
      <c r="H168" s="102" t="s">
        <v>1570</v>
      </c>
      <c r="I168" s="76">
        <f t="shared" si="17"/>
        <v>184.81</v>
      </c>
      <c r="J168" s="25"/>
      <c r="K168" s="25">
        <v>184.81</v>
      </c>
      <c r="L168" s="25"/>
      <c r="M168" s="25"/>
      <c r="N168" s="50"/>
      <c r="O168" s="50"/>
      <c r="P168" s="50"/>
      <c r="Q168" s="50">
        <v>22</v>
      </c>
      <c r="R168" s="50" t="s">
        <v>1567</v>
      </c>
      <c r="S168" s="27" t="s">
        <v>1388</v>
      </c>
    </row>
    <row r="169" spans="1:19" ht="42">
      <c r="A169" s="16">
        <v>19</v>
      </c>
      <c r="B169" s="53" t="s">
        <v>201</v>
      </c>
      <c r="C169" s="16" t="s">
        <v>20</v>
      </c>
      <c r="D169" s="53" t="s">
        <v>1352</v>
      </c>
      <c r="E169" s="50" t="s">
        <v>1573</v>
      </c>
      <c r="F169" s="50" t="s">
        <v>1342</v>
      </c>
      <c r="G169" s="26">
        <v>2018</v>
      </c>
      <c r="H169" s="102" t="s">
        <v>1570</v>
      </c>
      <c r="I169" s="76">
        <f t="shared" si="17"/>
        <v>37.619999999999997</v>
      </c>
      <c r="J169" s="25"/>
      <c r="K169" s="25">
        <v>37.619999999999997</v>
      </c>
      <c r="L169" s="25"/>
      <c r="M169" s="25"/>
      <c r="N169" s="50"/>
      <c r="O169" s="50"/>
      <c r="P169" s="50"/>
      <c r="Q169" s="50">
        <v>36</v>
      </c>
      <c r="R169" s="50" t="s">
        <v>1567</v>
      </c>
      <c r="S169" s="27" t="s">
        <v>1389</v>
      </c>
    </row>
    <row r="170" spans="1:19" ht="42">
      <c r="A170" s="16">
        <v>20</v>
      </c>
      <c r="B170" s="53" t="s">
        <v>1158</v>
      </c>
      <c r="C170" s="16" t="s">
        <v>175</v>
      </c>
      <c r="D170" s="53" t="s">
        <v>1159</v>
      </c>
      <c r="E170" s="50" t="s">
        <v>664</v>
      </c>
      <c r="F170" s="50" t="s">
        <v>664</v>
      </c>
      <c r="G170" s="26">
        <v>2018</v>
      </c>
      <c r="H170" s="102" t="s">
        <v>1570</v>
      </c>
      <c r="I170" s="76">
        <f t="shared" si="17"/>
        <v>116.99</v>
      </c>
      <c r="J170" s="25">
        <v>108.6</v>
      </c>
      <c r="K170" s="25">
        <v>8.39</v>
      </c>
      <c r="L170" s="25"/>
      <c r="M170" s="25"/>
      <c r="N170" s="50"/>
      <c r="O170" s="50"/>
      <c r="P170" s="50"/>
      <c r="Q170" s="50"/>
      <c r="R170" s="50" t="s">
        <v>1567</v>
      </c>
      <c r="S170" s="27"/>
    </row>
    <row r="171" spans="1:19" ht="31.5">
      <c r="A171" s="16">
        <v>21</v>
      </c>
      <c r="B171" s="50" t="s">
        <v>1333</v>
      </c>
      <c r="C171" s="16" t="s">
        <v>20</v>
      </c>
      <c r="D171" s="53" t="s">
        <v>1353</v>
      </c>
      <c r="E171" s="50" t="s">
        <v>1571</v>
      </c>
      <c r="F171" s="50" t="s">
        <v>165</v>
      </c>
      <c r="G171" s="26">
        <v>2018</v>
      </c>
      <c r="H171" s="102" t="s">
        <v>1570</v>
      </c>
      <c r="I171" s="76">
        <f t="shared" si="17"/>
        <v>146.57</v>
      </c>
      <c r="J171" s="25"/>
      <c r="K171" s="25">
        <v>146.57</v>
      </c>
      <c r="L171" s="25"/>
      <c r="M171" s="25"/>
      <c r="N171" s="50"/>
      <c r="O171" s="50"/>
      <c r="P171" s="50"/>
      <c r="Q171" s="50">
        <v>101</v>
      </c>
      <c r="R171" s="50" t="s">
        <v>1567</v>
      </c>
      <c r="S171" s="27" t="s">
        <v>1390</v>
      </c>
    </row>
    <row r="172" spans="1:19" ht="31.5">
      <c r="A172" s="16">
        <v>22</v>
      </c>
      <c r="B172" s="53" t="s">
        <v>1334</v>
      </c>
      <c r="C172" s="72" t="s">
        <v>140</v>
      </c>
      <c r="D172" s="53" t="s">
        <v>1354</v>
      </c>
      <c r="E172" s="50" t="s">
        <v>1544</v>
      </c>
      <c r="F172" s="50" t="s">
        <v>205</v>
      </c>
      <c r="G172" s="26">
        <v>2018</v>
      </c>
      <c r="H172" s="102" t="s">
        <v>1570</v>
      </c>
      <c r="I172" s="76">
        <f t="shared" si="17"/>
        <v>73.28</v>
      </c>
      <c r="J172" s="25"/>
      <c r="K172" s="25">
        <v>73.28</v>
      </c>
      <c r="L172" s="25"/>
      <c r="M172" s="25"/>
      <c r="N172" s="50"/>
      <c r="O172" s="50"/>
      <c r="P172" s="50"/>
      <c r="Q172" s="50">
        <v>5</v>
      </c>
      <c r="R172" s="50" t="s">
        <v>1567</v>
      </c>
      <c r="S172" s="27" t="s">
        <v>1391</v>
      </c>
    </row>
    <row r="173" spans="1:19" ht="61.5" customHeight="1">
      <c r="A173" s="16">
        <v>23</v>
      </c>
      <c r="B173" s="53" t="s">
        <v>214</v>
      </c>
      <c r="C173" s="72" t="s">
        <v>140</v>
      </c>
      <c r="D173" s="53" t="s">
        <v>1355</v>
      </c>
      <c r="E173" s="50" t="s">
        <v>1544</v>
      </c>
      <c r="F173" s="50" t="s">
        <v>215</v>
      </c>
      <c r="G173" s="26">
        <v>2018</v>
      </c>
      <c r="H173" s="102" t="s">
        <v>1570</v>
      </c>
      <c r="I173" s="76">
        <f t="shared" si="17"/>
        <v>90.58</v>
      </c>
      <c r="J173" s="25"/>
      <c r="K173" s="25">
        <v>90.58</v>
      </c>
      <c r="L173" s="25"/>
      <c r="M173" s="25"/>
      <c r="N173" s="50"/>
      <c r="O173" s="50"/>
      <c r="P173" s="50"/>
      <c r="Q173" s="50">
        <v>61</v>
      </c>
      <c r="R173" s="50" t="s">
        <v>1567</v>
      </c>
      <c r="S173" s="27" t="s">
        <v>1392</v>
      </c>
    </row>
    <row r="174" spans="1:19" ht="42">
      <c r="A174" s="16">
        <v>24</v>
      </c>
      <c r="B174" s="53" t="s">
        <v>1335</v>
      </c>
      <c r="C174" s="72" t="s">
        <v>140</v>
      </c>
      <c r="D174" s="53" t="s">
        <v>1356</v>
      </c>
      <c r="E174" s="50" t="s">
        <v>1571</v>
      </c>
      <c r="F174" s="50" t="s">
        <v>41</v>
      </c>
      <c r="G174" s="26">
        <v>2018</v>
      </c>
      <c r="H174" s="102" t="s">
        <v>1570</v>
      </c>
      <c r="I174" s="76">
        <f t="shared" si="17"/>
        <v>301.76</v>
      </c>
      <c r="J174" s="25"/>
      <c r="K174" s="25">
        <v>301.76</v>
      </c>
      <c r="L174" s="25"/>
      <c r="M174" s="25"/>
      <c r="N174" s="50"/>
      <c r="O174" s="50"/>
      <c r="P174" s="50"/>
      <c r="Q174" s="50">
        <v>33</v>
      </c>
      <c r="R174" s="50" t="s">
        <v>1567</v>
      </c>
      <c r="S174" s="27" t="s">
        <v>1393</v>
      </c>
    </row>
    <row r="175" spans="1:19" ht="31.5">
      <c r="A175" s="16">
        <v>25</v>
      </c>
      <c r="B175" s="53" t="s">
        <v>213</v>
      </c>
      <c r="C175" s="72" t="s">
        <v>140</v>
      </c>
      <c r="D175" s="53" t="s">
        <v>1357</v>
      </c>
      <c r="E175" s="50" t="s">
        <v>1573</v>
      </c>
      <c r="F175" s="50" t="s">
        <v>1574</v>
      </c>
      <c r="G175" s="26">
        <v>2018</v>
      </c>
      <c r="H175" s="102" t="s">
        <v>1570</v>
      </c>
      <c r="I175" s="76">
        <f t="shared" si="17"/>
        <v>82.67</v>
      </c>
      <c r="J175" s="25"/>
      <c r="K175" s="25">
        <v>82.67</v>
      </c>
      <c r="L175" s="25"/>
      <c r="M175" s="25"/>
      <c r="N175" s="50"/>
      <c r="O175" s="50"/>
      <c r="P175" s="50"/>
      <c r="Q175" s="50">
        <v>16</v>
      </c>
      <c r="R175" s="50" t="s">
        <v>1567</v>
      </c>
      <c r="S175" s="27" t="s">
        <v>1394</v>
      </c>
    </row>
    <row r="176" spans="1:19" ht="65.25" customHeight="1">
      <c r="A176" s="16">
        <v>26</v>
      </c>
      <c r="B176" s="53" t="s">
        <v>206</v>
      </c>
      <c r="C176" s="72" t="s">
        <v>140</v>
      </c>
      <c r="D176" s="53" t="s">
        <v>1358</v>
      </c>
      <c r="E176" s="50" t="s">
        <v>1568</v>
      </c>
      <c r="F176" s="50" t="s">
        <v>1575</v>
      </c>
      <c r="G176" s="26">
        <v>2018</v>
      </c>
      <c r="H176" s="102" t="s">
        <v>1570</v>
      </c>
      <c r="I176" s="76">
        <f t="shared" si="17"/>
        <v>52.87</v>
      </c>
      <c r="J176" s="25"/>
      <c r="K176" s="25">
        <v>52.87</v>
      </c>
      <c r="L176" s="25"/>
      <c r="M176" s="25"/>
      <c r="N176" s="50"/>
      <c r="O176" s="50"/>
      <c r="P176" s="50"/>
      <c r="Q176" s="50">
        <v>15</v>
      </c>
      <c r="R176" s="50" t="s">
        <v>1567</v>
      </c>
      <c r="S176" s="27" t="s">
        <v>1395</v>
      </c>
    </row>
    <row r="177" spans="1:19" ht="31.5">
      <c r="A177" s="16">
        <v>27</v>
      </c>
      <c r="B177" s="53" t="s">
        <v>222</v>
      </c>
      <c r="C177" s="72" t="s">
        <v>140</v>
      </c>
      <c r="D177" s="53" t="s">
        <v>1359</v>
      </c>
      <c r="E177" s="50" t="s">
        <v>1568</v>
      </c>
      <c r="F177" s="50" t="s">
        <v>1576</v>
      </c>
      <c r="G177" s="26">
        <v>2018</v>
      </c>
      <c r="H177" s="102" t="s">
        <v>1570</v>
      </c>
      <c r="I177" s="76">
        <f t="shared" si="17"/>
        <v>14.49</v>
      </c>
      <c r="J177" s="25"/>
      <c r="K177" s="25">
        <v>14.49</v>
      </c>
      <c r="L177" s="25"/>
      <c r="M177" s="25"/>
      <c r="N177" s="50"/>
      <c r="O177" s="50"/>
      <c r="P177" s="50"/>
      <c r="Q177" s="50">
        <v>16</v>
      </c>
      <c r="R177" s="50" t="s">
        <v>1567</v>
      </c>
      <c r="S177" s="27" t="s">
        <v>1394</v>
      </c>
    </row>
    <row r="178" spans="1:19" ht="42">
      <c r="A178" s="16">
        <v>28</v>
      </c>
      <c r="B178" s="53" t="s">
        <v>1336</v>
      </c>
      <c r="C178" s="72" t="s">
        <v>140</v>
      </c>
      <c r="D178" s="53" t="s">
        <v>1360</v>
      </c>
      <c r="E178" s="50" t="s">
        <v>1568</v>
      </c>
      <c r="F178" s="50" t="s">
        <v>1592</v>
      </c>
      <c r="G178" s="26">
        <v>2018</v>
      </c>
      <c r="H178" s="102" t="s">
        <v>1570</v>
      </c>
      <c r="I178" s="76">
        <f t="shared" si="17"/>
        <v>77.39</v>
      </c>
      <c r="J178" s="25"/>
      <c r="K178" s="25">
        <v>77.39</v>
      </c>
      <c r="L178" s="25"/>
      <c r="M178" s="25"/>
      <c r="N178" s="50"/>
      <c r="O178" s="50"/>
      <c r="P178" s="50"/>
      <c r="Q178" s="50">
        <v>7</v>
      </c>
      <c r="R178" s="50" t="s">
        <v>1567</v>
      </c>
      <c r="S178" s="27" t="s">
        <v>1396</v>
      </c>
    </row>
    <row r="179" spans="1:19" ht="75.75" customHeight="1">
      <c r="A179" s="16">
        <v>29</v>
      </c>
      <c r="B179" s="53" t="s">
        <v>211</v>
      </c>
      <c r="C179" s="72" t="s">
        <v>140</v>
      </c>
      <c r="D179" s="53" t="s">
        <v>1602</v>
      </c>
      <c r="E179" s="50" t="s">
        <v>1568</v>
      </c>
      <c r="F179" s="50" t="s">
        <v>212</v>
      </c>
      <c r="G179" s="26">
        <v>2018</v>
      </c>
      <c r="H179" s="102" t="s">
        <v>1570</v>
      </c>
      <c r="I179" s="76">
        <f t="shared" si="17"/>
        <v>119.37</v>
      </c>
      <c r="J179" s="25"/>
      <c r="K179" s="25">
        <v>119.37</v>
      </c>
      <c r="L179" s="25"/>
      <c r="M179" s="25"/>
      <c r="N179" s="50"/>
      <c r="O179" s="50"/>
      <c r="P179" s="50"/>
      <c r="Q179" s="50">
        <v>17</v>
      </c>
      <c r="R179" s="50" t="s">
        <v>1567</v>
      </c>
      <c r="S179" s="27" t="s">
        <v>1397</v>
      </c>
    </row>
    <row r="180" spans="1:19" ht="48" customHeight="1">
      <c r="A180" s="16">
        <v>30</v>
      </c>
      <c r="B180" s="53" t="s">
        <v>218</v>
      </c>
      <c r="C180" s="16" t="s">
        <v>20</v>
      </c>
      <c r="D180" s="53" t="s">
        <v>1361</v>
      </c>
      <c r="E180" s="50" t="s">
        <v>1545</v>
      </c>
      <c r="F180" s="50" t="s">
        <v>219</v>
      </c>
      <c r="G180" s="26">
        <v>2018</v>
      </c>
      <c r="H180" s="102" t="s">
        <v>1570</v>
      </c>
      <c r="I180" s="76">
        <f t="shared" si="17"/>
        <v>79.45</v>
      </c>
      <c r="J180" s="25"/>
      <c r="K180" s="25">
        <v>79.45</v>
      </c>
      <c r="L180" s="25"/>
      <c r="M180" s="25"/>
      <c r="N180" s="50"/>
      <c r="O180" s="50"/>
      <c r="P180" s="50"/>
      <c r="Q180" s="50">
        <v>15</v>
      </c>
      <c r="R180" s="50" t="s">
        <v>1567</v>
      </c>
      <c r="S180" s="27" t="s">
        <v>1395</v>
      </c>
    </row>
    <row r="181" spans="1:19" ht="63">
      <c r="A181" s="16">
        <v>31</v>
      </c>
      <c r="B181" s="53" t="s">
        <v>220</v>
      </c>
      <c r="C181" s="16" t="s">
        <v>20</v>
      </c>
      <c r="D181" s="53" t="s">
        <v>1362</v>
      </c>
      <c r="E181" s="50" t="s">
        <v>1545</v>
      </c>
      <c r="F181" s="50" t="s">
        <v>221</v>
      </c>
      <c r="G181" s="26">
        <v>2018</v>
      </c>
      <c r="H181" s="102" t="s">
        <v>1570</v>
      </c>
      <c r="I181" s="76">
        <f t="shared" si="17"/>
        <v>65.650000000000006</v>
      </c>
      <c r="J181" s="25">
        <v>6.61</v>
      </c>
      <c r="K181" s="25">
        <v>59.04</v>
      </c>
      <c r="L181" s="25"/>
      <c r="M181" s="25"/>
      <c r="N181" s="50"/>
      <c r="O181" s="50"/>
      <c r="P181" s="50"/>
      <c r="Q181" s="50">
        <v>12</v>
      </c>
      <c r="R181" s="50" t="s">
        <v>1567</v>
      </c>
      <c r="S181" s="27" t="s">
        <v>1398</v>
      </c>
    </row>
    <row r="182" spans="1:19" ht="52.5">
      <c r="A182" s="16">
        <v>32</v>
      </c>
      <c r="B182" s="53" t="s">
        <v>210</v>
      </c>
      <c r="C182" s="16" t="s">
        <v>20</v>
      </c>
      <c r="D182" s="53" t="s">
        <v>1363</v>
      </c>
      <c r="E182" s="50" t="s">
        <v>1587</v>
      </c>
      <c r="F182" s="50" t="s">
        <v>1593</v>
      </c>
      <c r="G182" s="26">
        <v>2018</v>
      </c>
      <c r="H182" s="102" t="s">
        <v>1570</v>
      </c>
      <c r="I182" s="76">
        <f t="shared" si="17"/>
        <v>74.11</v>
      </c>
      <c r="J182" s="25">
        <v>70.77</v>
      </c>
      <c r="K182" s="25">
        <v>3.34</v>
      </c>
      <c r="L182" s="25"/>
      <c r="M182" s="25"/>
      <c r="N182" s="50"/>
      <c r="O182" s="50"/>
      <c r="P182" s="50"/>
      <c r="Q182" s="50">
        <v>28</v>
      </c>
      <c r="R182" s="50" t="s">
        <v>1567</v>
      </c>
      <c r="S182" s="27" t="s">
        <v>1399</v>
      </c>
    </row>
    <row r="183" spans="1:19" ht="52.5">
      <c r="A183" s="16">
        <v>33</v>
      </c>
      <c r="B183" s="73" t="s">
        <v>231</v>
      </c>
      <c r="C183" s="16" t="s">
        <v>20</v>
      </c>
      <c r="D183" s="74" t="s">
        <v>232</v>
      </c>
      <c r="E183" s="73" t="s">
        <v>1545</v>
      </c>
      <c r="F183" s="73" t="s">
        <v>233</v>
      </c>
      <c r="G183" s="28" t="s">
        <v>1371</v>
      </c>
      <c r="H183" s="102" t="s">
        <v>1570</v>
      </c>
      <c r="I183" s="76">
        <f t="shared" si="17"/>
        <v>59.54</v>
      </c>
      <c r="J183" s="73">
        <v>59.54</v>
      </c>
      <c r="K183" s="29"/>
      <c r="L183" s="29"/>
      <c r="M183" s="29"/>
      <c r="N183" s="50"/>
      <c r="O183" s="50"/>
      <c r="P183" s="50"/>
      <c r="Q183" s="50">
        <v>61</v>
      </c>
      <c r="R183" s="50" t="s">
        <v>1567</v>
      </c>
      <c r="S183" s="30" t="s">
        <v>1289</v>
      </c>
    </row>
    <row r="184" spans="1:19" ht="84">
      <c r="A184" s="16">
        <v>34</v>
      </c>
      <c r="B184" s="73" t="s">
        <v>203</v>
      </c>
      <c r="C184" s="16" t="s">
        <v>20</v>
      </c>
      <c r="D184" s="74" t="s">
        <v>1364</v>
      </c>
      <c r="E184" s="73" t="s">
        <v>1545</v>
      </c>
      <c r="F184" s="73" t="s">
        <v>136</v>
      </c>
      <c r="G184" s="28" t="s">
        <v>1371</v>
      </c>
      <c r="H184" s="102" t="s">
        <v>1570</v>
      </c>
      <c r="I184" s="76">
        <f t="shared" si="17"/>
        <v>71.790000000000006</v>
      </c>
      <c r="J184" s="73">
        <v>71.790000000000006</v>
      </c>
      <c r="K184" s="29"/>
      <c r="L184" s="29"/>
      <c r="M184" s="29"/>
      <c r="N184" s="50"/>
      <c r="O184" s="50"/>
      <c r="P184" s="50"/>
      <c r="Q184" s="50">
        <v>35</v>
      </c>
      <c r="R184" s="50" t="s">
        <v>1567</v>
      </c>
      <c r="S184" s="30" t="s">
        <v>1400</v>
      </c>
    </row>
    <row r="185" spans="1:19" ht="87.75" customHeight="1">
      <c r="A185" s="16">
        <v>35</v>
      </c>
      <c r="B185" s="73" t="s">
        <v>1337</v>
      </c>
      <c r="C185" s="16" t="s">
        <v>20</v>
      </c>
      <c r="D185" s="74" t="s">
        <v>1365</v>
      </c>
      <c r="E185" s="73" t="s">
        <v>712</v>
      </c>
      <c r="F185" s="73" t="s">
        <v>712</v>
      </c>
      <c r="G185" s="28" t="s">
        <v>1371</v>
      </c>
      <c r="H185" s="102" t="s">
        <v>1570</v>
      </c>
      <c r="I185" s="76">
        <f t="shared" si="17"/>
        <v>152.97999999999999</v>
      </c>
      <c r="J185" s="73">
        <v>152.97999999999999</v>
      </c>
      <c r="K185" s="29"/>
      <c r="L185" s="29"/>
      <c r="M185" s="29"/>
      <c r="N185" s="50"/>
      <c r="O185" s="50"/>
      <c r="P185" s="50"/>
      <c r="Q185" s="50">
        <v>71</v>
      </c>
      <c r="R185" s="50" t="s">
        <v>1567</v>
      </c>
      <c r="S185" s="30" t="s">
        <v>1401</v>
      </c>
    </row>
    <row r="186" spans="1:19" ht="171" customHeight="1">
      <c r="A186" s="16">
        <v>36</v>
      </c>
      <c r="B186" s="73" t="s">
        <v>1338</v>
      </c>
      <c r="C186" s="16" t="s">
        <v>20</v>
      </c>
      <c r="D186" s="74" t="s">
        <v>1366</v>
      </c>
      <c r="E186" s="73"/>
      <c r="F186" s="73" t="s">
        <v>138</v>
      </c>
      <c r="G186" s="28" t="s">
        <v>1371</v>
      </c>
      <c r="H186" s="102" t="s">
        <v>1570</v>
      </c>
      <c r="I186" s="76">
        <f t="shared" si="17"/>
        <v>211.15</v>
      </c>
      <c r="J186" s="73">
        <v>84</v>
      </c>
      <c r="K186" s="29">
        <v>127.15</v>
      </c>
      <c r="L186" s="29"/>
      <c r="M186" s="29"/>
      <c r="N186" s="50"/>
      <c r="O186" s="50"/>
      <c r="P186" s="50"/>
      <c r="Q186" s="50">
        <v>61</v>
      </c>
      <c r="R186" s="50" t="s">
        <v>1567</v>
      </c>
      <c r="S186" s="30" t="s">
        <v>1289</v>
      </c>
    </row>
    <row r="187" spans="1:19" ht="105">
      <c r="A187" s="16">
        <v>37</v>
      </c>
      <c r="B187" s="73" t="s">
        <v>200</v>
      </c>
      <c r="C187" s="16" t="s">
        <v>20</v>
      </c>
      <c r="D187" s="74" t="s">
        <v>1367</v>
      </c>
      <c r="E187" s="73" t="s">
        <v>1573</v>
      </c>
      <c r="F187" s="73" t="s">
        <v>121</v>
      </c>
      <c r="G187" s="28" t="s">
        <v>1371</v>
      </c>
      <c r="H187" s="102" t="s">
        <v>1570</v>
      </c>
      <c r="I187" s="76">
        <f t="shared" si="17"/>
        <v>92.42</v>
      </c>
      <c r="J187" s="73">
        <v>92.42</v>
      </c>
      <c r="K187" s="29"/>
      <c r="L187" s="29"/>
      <c r="M187" s="29"/>
      <c r="N187" s="50"/>
      <c r="O187" s="50"/>
      <c r="P187" s="50"/>
      <c r="Q187" s="50">
        <v>40</v>
      </c>
      <c r="R187" s="50" t="s">
        <v>1567</v>
      </c>
      <c r="S187" s="30" t="s">
        <v>1402</v>
      </c>
    </row>
    <row r="188" spans="1:19" ht="63">
      <c r="A188" s="16">
        <v>38</v>
      </c>
      <c r="B188" s="73" t="s">
        <v>204</v>
      </c>
      <c r="C188" s="16" t="s">
        <v>20</v>
      </c>
      <c r="D188" s="74" t="s">
        <v>1368</v>
      </c>
      <c r="E188" s="73" t="s">
        <v>889</v>
      </c>
      <c r="F188" s="73" t="s">
        <v>889</v>
      </c>
      <c r="G188" s="28" t="s">
        <v>1371</v>
      </c>
      <c r="H188" s="102" t="s">
        <v>1570</v>
      </c>
      <c r="I188" s="76">
        <f t="shared" si="17"/>
        <v>44.79</v>
      </c>
      <c r="J188" s="73">
        <v>44.79</v>
      </c>
      <c r="K188" s="29"/>
      <c r="L188" s="29"/>
      <c r="M188" s="29"/>
      <c r="N188" s="50"/>
      <c r="O188" s="50"/>
      <c r="P188" s="50"/>
      <c r="Q188" s="50">
        <v>7</v>
      </c>
      <c r="R188" s="50" t="s">
        <v>1567</v>
      </c>
      <c r="S188" s="30" t="s">
        <v>1396</v>
      </c>
    </row>
    <row r="189" spans="1:19" ht="21">
      <c r="A189" s="16">
        <v>39</v>
      </c>
      <c r="B189" s="73" t="s">
        <v>228</v>
      </c>
      <c r="C189" s="16" t="s">
        <v>20</v>
      </c>
      <c r="D189" s="74" t="s">
        <v>229</v>
      </c>
      <c r="E189" s="73" t="s">
        <v>889</v>
      </c>
      <c r="F189" s="73" t="s">
        <v>230</v>
      </c>
      <c r="G189" s="28" t="s">
        <v>1371</v>
      </c>
      <c r="H189" s="102" t="s">
        <v>1570</v>
      </c>
      <c r="I189" s="76">
        <f t="shared" si="17"/>
        <v>63.62</v>
      </c>
      <c r="J189" s="73">
        <v>63.62</v>
      </c>
      <c r="K189" s="29"/>
      <c r="L189" s="29"/>
      <c r="M189" s="29"/>
      <c r="N189" s="50"/>
      <c r="O189" s="50"/>
      <c r="P189" s="50"/>
      <c r="Q189" s="50">
        <v>37</v>
      </c>
      <c r="R189" s="50" t="s">
        <v>1567</v>
      </c>
      <c r="S189" s="30" t="s">
        <v>1403</v>
      </c>
    </row>
    <row r="190" spans="1:19" ht="52.5">
      <c r="A190" s="16">
        <v>40</v>
      </c>
      <c r="B190" s="73" t="s">
        <v>1339</v>
      </c>
      <c r="C190" s="16" t="s">
        <v>20</v>
      </c>
      <c r="D190" s="74" t="s">
        <v>1369</v>
      </c>
      <c r="E190" s="73" t="s">
        <v>1544</v>
      </c>
      <c r="F190" s="73" t="s">
        <v>207</v>
      </c>
      <c r="G190" s="28" t="s">
        <v>1371</v>
      </c>
      <c r="H190" s="102" t="s">
        <v>1570</v>
      </c>
      <c r="I190" s="76">
        <f t="shared" si="17"/>
        <v>150.77000000000001</v>
      </c>
      <c r="J190" s="73">
        <v>150.77000000000001</v>
      </c>
      <c r="K190" s="29"/>
      <c r="L190" s="29"/>
      <c r="M190" s="29"/>
      <c r="N190" s="50"/>
      <c r="O190" s="50"/>
      <c r="P190" s="50"/>
      <c r="Q190" s="50">
        <v>72</v>
      </c>
      <c r="R190" s="50" t="s">
        <v>1567</v>
      </c>
      <c r="S190" s="30" t="s">
        <v>1156</v>
      </c>
    </row>
    <row r="191" spans="1:19" ht="42">
      <c r="A191" s="16">
        <v>41</v>
      </c>
      <c r="B191" s="53" t="s">
        <v>1340</v>
      </c>
      <c r="C191" s="16" t="s">
        <v>20</v>
      </c>
      <c r="D191" s="53" t="s">
        <v>1370</v>
      </c>
      <c r="E191" s="50" t="s">
        <v>1554</v>
      </c>
      <c r="F191" s="50" t="s">
        <v>223</v>
      </c>
      <c r="G191" s="26">
        <v>2018</v>
      </c>
      <c r="H191" s="102" t="s">
        <v>1570</v>
      </c>
      <c r="I191" s="76">
        <f t="shared" si="17"/>
        <v>41.63</v>
      </c>
      <c r="J191" s="25"/>
      <c r="K191" s="25">
        <v>41.63</v>
      </c>
      <c r="L191" s="25"/>
      <c r="M191" s="25"/>
      <c r="N191" s="50"/>
      <c r="O191" s="50"/>
      <c r="P191" s="50"/>
      <c r="Q191" s="50">
        <v>10</v>
      </c>
      <c r="R191" s="50" t="s">
        <v>1567</v>
      </c>
      <c r="S191" s="27" t="s">
        <v>1404</v>
      </c>
    </row>
    <row r="192" spans="1:19" ht="21">
      <c r="A192" s="16">
        <v>42</v>
      </c>
      <c r="B192" s="53" t="s">
        <v>208</v>
      </c>
      <c r="C192" s="16" t="s">
        <v>20</v>
      </c>
      <c r="D192" s="53" t="s">
        <v>209</v>
      </c>
      <c r="E192" s="50" t="s">
        <v>664</v>
      </c>
      <c r="F192" s="50" t="s">
        <v>664</v>
      </c>
      <c r="G192" s="26">
        <v>2018</v>
      </c>
      <c r="H192" s="102" t="s">
        <v>1577</v>
      </c>
      <c r="I192" s="76">
        <f t="shared" si="17"/>
        <v>120.2</v>
      </c>
      <c r="J192" s="25">
        <v>120.2</v>
      </c>
      <c r="K192" s="25"/>
      <c r="L192" s="25"/>
      <c r="M192" s="25"/>
      <c r="N192" s="50"/>
      <c r="O192" s="50"/>
      <c r="P192" s="50"/>
      <c r="Q192" s="50"/>
      <c r="R192" s="50" t="s">
        <v>1567</v>
      </c>
      <c r="S192" s="31"/>
    </row>
    <row r="193" spans="1:19" ht="31.5">
      <c r="A193" s="59" t="s">
        <v>1578</v>
      </c>
      <c r="B193" s="16"/>
      <c r="C193" s="16"/>
      <c r="D193" s="51"/>
      <c r="E193" s="50"/>
      <c r="F193" s="50"/>
      <c r="G193" s="50"/>
      <c r="H193" s="50"/>
      <c r="I193" s="90">
        <f t="shared" si="17"/>
        <v>3162.43</v>
      </c>
      <c r="J193" s="54">
        <f t="shared" ref="J193:P193" si="19">SUM(J194:J212)</f>
        <v>2313.9899999999998</v>
      </c>
      <c r="K193" s="54">
        <f t="shared" si="19"/>
        <v>401</v>
      </c>
      <c r="L193" s="54">
        <f t="shared" si="19"/>
        <v>0</v>
      </c>
      <c r="M193" s="54">
        <f t="shared" si="19"/>
        <v>0</v>
      </c>
      <c r="N193" s="54">
        <f t="shared" si="19"/>
        <v>0</v>
      </c>
      <c r="O193" s="54">
        <f t="shared" si="19"/>
        <v>0</v>
      </c>
      <c r="P193" s="54">
        <f t="shared" si="19"/>
        <v>447.44</v>
      </c>
      <c r="Q193" s="50"/>
      <c r="R193" s="50"/>
      <c r="S193" s="53"/>
    </row>
    <row r="194" spans="1:19" ht="63.75" customHeight="1">
      <c r="A194" s="16">
        <v>1</v>
      </c>
      <c r="B194" s="62" t="s">
        <v>239</v>
      </c>
      <c r="C194" s="16" t="s">
        <v>20</v>
      </c>
      <c r="D194" s="75" t="s">
        <v>240</v>
      </c>
      <c r="E194" s="50" t="s">
        <v>29</v>
      </c>
      <c r="F194" s="106" t="s">
        <v>94</v>
      </c>
      <c r="G194" s="50">
        <v>2018</v>
      </c>
      <c r="H194" s="50" t="s">
        <v>241</v>
      </c>
      <c r="I194" s="76">
        <f t="shared" si="17"/>
        <v>188.6</v>
      </c>
      <c r="J194" s="107">
        <v>188.6</v>
      </c>
      <c r="K194" s="107"/>
      <c r="L194" s="107"/>
      <c r="M194" s="107"/>
      <c r="N194" s="50"/>
      <c r="O194" s="50"/>
      <c r="P194" s="50"/>
      <c r="Q194" s="50">
        <v>90</v>
      </c>
      <c r="R194" s="50" t="s">
        <v>735</v>
      </c>
      <c r="S194" s="91" t="s">
        <v>1408</v>
      </c>
    </row>
    <row r="195" spans="1:19" ht="79.5" customHeight="1">
      <c r="A195" s="16">
        <v>2</v>
      </c>
      <c r="B195" s="62" t="s">
        <v>242</v>
      </c>
      <c r="C195" s="16" t="s">
        <v>20</v>
      </c>
      <c r="D195" s="75" t="s">
        <v>243</v>
      </c>
      <c r="E195" s="50" t="s">
        <v>38</v>
      </c>
      <c r="F195" s="106" t="s">
        <v>109</v>
      </c>
      <c r="G195" s="50">
        <v>2018</v>
      </c>
      <c r="H195" s="50" t="s">
        <v>241</v>
      </c>
      <c r="I195" s="76">
        <f t="shared" si="17"/>
        <v>381.274</v>
      </c>
      <c r="J195" s="107">
        <v>220.53399999999999</v>
      </c>
      <c r="K195" s="107"/>
      <c r="L195" s="107"/>
      <c r="M195" s="107"/>
      <c r="N195" s="50"/>
      <c r="O195" s="50"/>
      <c r="P195" s="50">
        <v>160.74</v>
      </c>
      <c r="Q195" s="50">
        <v>24</v>
      </c>
      <c r="R195" s="50" t="s">
        <v>735</v>
      </c>
      <c r="S195" s="91" t="s">
        <v>686</v>
      </c>
    </row>
    <row r="196" spans="1:19" ht="81.75" customHeight="1">
      <c r="A196" s="16">
        <v>3</v>
      </c>
      <c r="B196" s="62" t="s">
        <v>244</v>
      </c>
      <c r="C196" s="16" t="s">
        <v>20</v>
      </c>
      <c r="D196" s="75" t="s">
        <v>245</v>
      </c>
      <c r="E196" s="50" t="s">
        <v>21</v>
      </c>
      <c r="F196" s="106" t="s">
        <v>55</v>
      </c>
      <c r="G196" s="50">
        <v>2018</v>
      </c>
      <c r="H196" s="50" t="s">
        <v>241</v>
      </c>
      <c r="I196" s="76">
        <f t="shared" si="17"/>
        <v>187.84</v>
      </c>
      <c r="J196" s="107">
        <v>187.84</v>
      </c>
      <c r="K196" s="107"/>
      <c r="L196" s="107"/>
      <c r="M196" s="107"/>
      <c r="N196" s="50"/>
      <c r="O196" s="50"/>
      <c r="P196" s="50"/>
      <c r="Q196" s="50">
        <v>59</v>
      </c>
      <c r="R196" s="50" t="s">
        <v>735</v>
      </c>
      <c r="S196" s="91" t="s">
        <v>687</v>
      </c>
    </row>
    <row r="197" spans="1:19" ht="42">
      <c r="A197" s="16">
        <v>4</v>
      </c>
      <c r="B197" s="62" t="s">
        <v>246</v>
      </c>
      <c r="C197" s="16" t="s">
        <v>20</v>
      </c>
      <c r="D197" s="75" t="s">
        <v>247</v>
      </c>
      <c r="E197" s="50" t="s">
        <v>38</v>
      </c>
      <c r="F197" s="106" t="s">
        <v>143</v>
      </c>
      <c r="G197" s="50">
        <v>2018</v>
      </c>
      <c r="H197" s="50" t="s">
        <v>241</v>
      </c>
      <c r="I197" s="76">
        <f t="shared" si="17"/>
        <v>120.37</v>
      </c>
      <c r="J197" s="107">
        <v>120.37</v>
      </c>
      <c r="K197" s="107"/>
      <c r="L197" s="107"/>
      <c r="M197" s="107"/>
      <c r="N197" s="50"/>
      <c r="O197" s="50"/>
      <c r="P197" s="50"/>
      <c r="Q197" s="50">
        <v>36</v>
      </c>
      <c r="R197" s="50" t="s">
        <v>735</v>
      </c>
      <c r="S197" s="91" t="s">
        <v>688</v>
      </c>
    </row>
    <row r="198" spans="1:19" ht="31.5">
      <c r="A198" s="16">
        <v>5</v>
      </c>
      <c r="B198" s="62" t="s">
        <v>248</v>
      </c>
      <c r="C198" s="16" t="s">
        <v>20</v>
      </c>
      <c r="D198" s="75" t="s">
        <v>249</v>
      </c>
      <c r="E198" s="50" t="s">
        <v>38</v>
      </c>
      <c r="F198" s="106" t="s">
        <v>250</v>
      </c>
      <c r="G198" s="50">
        <v>2018</v>
      </c>
      <c r="H198" s="50" t="s">
        <v>241</v>
      </c>
      <c r="I198" s="76">
        <f t="shared" si="17"/>
        <v>98.44</v>
      </c>
      <c r="J198" s="107">
        <v>98.44</v>
      </c>
      <c r="K198" s="107"/>
      <c r="L198" s="107"/>
      <c r="M198" s="107"/>
      <c r="N198" s="50"/>
      <c r="O198" s="50"/>
      <c r="P198" s="50"/>
      <c r="Q198" s="50">
        <v>75</v>
      </c>
      <c r="R198" s="50" t="s">
        <v>735</v>
      </c>
      <c r="S198" s="91" t="s">
        <v>689</v>
      </c>
    </row>
    <row r="199" spans="1:19" ht="31.5">
      <c r="A199" s="16">
        <v>6</v>
      </c>
      <c r="B199" s="62" t="s">
        <v>251</v>
      </c>
      <c r="C199" s="16" t="s">
        <v>20</v>
      </c>
      <c r="D199" s="75" t="s">
        <v>252</v>
      </c>
      <c r="E199" s="50" t="s">
        <v>45</v>
      </c>
      <c r="F199" s="106" t="s">
        <v>253</v>
      </c>
      <c r="G199" s="50">
        <v>2018</v>
      </c>
      <c r="H199" s="50" t="s">
        <v>241</v>
      </c>
      <c r="I199" s="76">
        <f t="shared" si="17"/>
        <v>84.838000000000008</v>
      </c>
      <c r="J199" s="107">
        <v>16.968</v>
      </c>
      <c r="K199" s="107"/>
      <c r="L199" s="107"/>
      <c r="M199" s="107"/>
      <c r="N199" s="50"/>
      <c r="O199" s="50"/>
      <c r="P199" s="50">
        <v>67.87</v>
      </c>
      <c r="Q199" s="50">
        <v>102</v>
      </c>
      <c r="R199" s="50" t="s">
        <v>735</v>
      </c>
      <c r="S199" s="91" t="s">
        <v>690</v>
      </c>
    </row>
    <row r="200" spans="1:19" ht="31.5">
      <c r="A200" s="16">
        <v>7</v>
      </c>
      <c r="B200" s="62" t="s">
        <v>254</v>
      </c>
      <c r="C200" s="16" t="s">
        <v>20</v>
      </c>
      <c r="D200" s="75" t="s">
        <v>255</v>
      </c>
      <c r="E200" s="50" t="s">
        <v>45</v>
      </c>
      <c r="F200" s="106" t="s">
        <v>256</v>
      </c>
      <c r="G200" s="50">
        <v>2018</v>
      </c>
      <c r="H200" s="50" t="s">
        <v>241</v>
      </c>
      <c r="I200" s="76">
        <f t="shared" si="17"/>
        <v>89.938000000000002</v>
      </c>
      <c r="J200" s="107">
        <v>17.988</v>
      </c>
      <c r="K200" s="107"/>
      <c r="L200" s="107"/>
      <c r="M200" s="107"/>
      <c r="N200" s="50"/>
      <c r="O200" s="50"/>
      <c r="P200" s="50">
        <v>71.95</v>
      </c>
      <c r="Q200" s="50">
        <v>31</v>
      </c>
      <c r="R200" s="50" t="s">
        <v>735</v>
      </c>
      <c r="S200" s="91" t="s">
        <v>691</v>
      </c>
    </row>
    <row r="201" spans="1:19" ht="42">
      <c r="A201" s="16">
        <v>8</v>
      </c>
      <c r="B201" s="62" t="s">
        <v>257</v>
      </c>
      <c r="C201" s="16" t="s">
        <v>20</v>
      </c>
      <c r="D201" s="75" t="s">
        <v>258</v>
      </c>
      <c r="E201" s="50" t="s">
        <v>21</v>
      </c>
      <c r="F201" s="106" t="s">
        <v>259</v>
      </c>
      <c r="G201" s="50">
        <v>2018</v>
      </c>
      <c r="H201" s="50" t="s">
        <v>241</v>
      </c>
      <c r="I201" s="76">
        <f t="shared" si="17"/>
        <v>64.933999999999997</v>
      </c>
      <c r="J201" s="107">
        <v>56.454000000000001</v>
      </c>
      <c r="K201" s="107"/>
      <c r="L201" s="107"/>
      <c r="M201" s="107"/>
      <c r="N201" s="50"/>
      <c r="O201" s="50"/>
      <c r="P201" s="50">
        <v>8.48</v>
      </c>
      <c r="Q201" s="50">
        <v>31</v>
      </c>
      <c r="R201" s="50" t="s">
        <v>735</v>
      </c>
      <c r="S201" s="91" t="s">
        <v>692</v>
      </c>
    </row>
    <row r="202" spans="1:19" ht="42">
      <c r="A202" s="16">
        <v>9</v>
      </c>
      <c r="B202" s="62" t="s">
        <v>1405</v>
      </c>
      <c r="C202" s="16" t="s">
        <v>20</v>
      </c>
      <c r="D202" s="75" t="s">
        <v>260</v>
      </c>
      <c r="E202" s="50" t="s">
        <v>29</v>
      </c>
      <c r="F202" s="106" t="s">
        <v>94</v>
      </c>
      <c r="G202" s="50">
        <v>2018</v>
      </c>
      <c r="H202" s="50" t="s">
        <v>241</v>
      </c>
      <c r="I202" s="76">
        <f t="shared" si="17"/>
        <v>295.77999999999997</v>
      </c>
      <c r="J202" s="107">
        <v>295.77999999999997</v>
      </c>
      <c r="K202" s="107"/>
      <c r="L202" s="107"/>
      <c r="M202" s="107"/>
      <c r="N202" s="50"/>
      <c r="O202" s="50"/>
      <c r="P202" s="50"/>
      <c r="Q202" s="50">
        <v>90</v>
      </c>
      <c r="R202" s="50" t="s">
        <v>735</v>
      </c>
      <c r="S202" s="91" t="s">
        <v>693</v>
      </c>
    </row>
    <row r="203" spans="1:19" ht="36.75" customHeight="1">
      <c r="A203" s="16">
        <v>10</v>
      </c>
      <c r="B203" s="62" t="s">
        <v>261</v>
      </c>
      <c r="C203" s="16" t="s">
        <v>20</v>
      </c>
      <c r="D203" s="75" t="s">
        <v>262</v>
      </c>
      <c r="E203" s="50" t="s">
        <v>29</v>
      </c>
      <c r="F203" s="106" t="s">
        <v>50</v>
      </c>
      <c r="G203" s="50">
        <v>2018</v>
      </c>
      <c r="H203" s="50" t="s">
        <v>241</v>
      </c>
      <c r="I203" s="76">
        <f t="shared" si="17"/>
        <v>211.07999999999998</v>
      </c>
      <c r="J203" s="107">
        <v>147.78</v>
      </c>
      <c r="K203" s="107"/>
      <c r="L203" s="107"/>
      <c r="M203" s="107"/>
      <c r="N203" s="50"/>
      <c r="O203" s="50"/>
      <c r="P203" s="50">
        <v>63.3</v>
      </c>
      <c r="Q203" s="50">
        <v>33</v>
      </c>
      <c r="R203" s="50" t="s">
        <v>735</v>
      </c>
      <c r="S203" s="91" t="s">
        <v>694</v>
      </c>
    </row>
    <row r="204" spans="1:19" ht="31.5">
      <c r="A204" s="16">
        <v>11</v>
      </c>
      <c r="B204" s="62" t="s">
        <v>263</v>
      </c>
      <c r="C204" s="16" t="s">
        <v>20</v>
      </c>
      <c r="D204" s="75" t="s">
        <v>264</v>
      </c>
      <c r="E204" s="50" t="s">
        <v>29</v>
      </c>
      <c r="F204" s="106" t="s">
        <v>265</v>
      </c>
      <c r="G204" s="50">
        <v>2018</v>
      </c>
      <c r="H204" s="50" t="s">
        <v>241</v>
      </c>
      <c r="I204" s="76">
        <f t="shared" si="17"/>
        <v>81.367999999999995</v>
      </c>
      <c r="J204" s="107">
        <v>81.367999999999995</v>
      </c>
      <c r="K204" s="107"/>
      <c r="L204" s="107"/>
      <c r="M204" s="107"/>
      <c r="N204" s="50"/>
      <c r="O204" s="50"/>
      <c r="P204" s="50"/>
      <c r="Q204" s="50">
        <v>40</v>
      </c>
      <c r="R204" s="50" t="s">
        <v>735</v>
      </c>
      <c r="S204" s="91" t="s">
        <v>695</v>
      </c>
    </row>
    <row r="205" spans="1:19" ht="36.75" customHeight="1">
      <c r="A205" s="16">
        <v>12</v>
      </c>
      <c r="B205" s="62" t="s">
        <v>266</v>
      </c>
      <c r="C205" s="16" t="s">
        <v>20</v>
      </c>
      <c r="D205" s="75" t="s">
        <v>267</v>
      </c>
      <c r="E205" s="50" t="s">
        <v>21</v>
      </c>
      <c r="F205" s="106" t="s">
        <v>268</v>
      </c>
      <c r="G205" s="50">
        <v>2018</v>
      </c>
      <c r="H205" s="50" t="s">
        <v>241</v>
      </c>
      <c r="I205" s="76">
        <f t="shared" ref="I205:I215" si="20">SUM(J205:P205)</f>
        <v>89.58</v>
      </c>
      <c r="J205" s="107">
        <v>89.58</v>
      </c>
      <c r="K205" s="107"/>
      <c r="L205" s="107"/>
      <c r="M205" s="107"/>
      <c r="N205" s="50"/>
      <c r="O205" s="50"/>
      <c r="P205" s="50"/>
      <c r="Q205" s="50">
        <v>53</v>
      </c>
      <c r="R205" s="50" t="s">
        <v>735</v>
      </c>
      <c r="S205" s="91" t="s">
        <v>696</v>
      </c>
    </row>
    <row r="206" spans="1:19" ht="41.25" customHeight="1">
      <c r="A206" s="16">
        <v>13</v>
      </c>
      <c r="B206" s="62" t="s">
        <v>269</v>
      </c>
      <c r="C206" s="16" t="s">
        <v>20</v>
      </c>
      <c r="D206" s="75" t="s">
        <v>270</v>
      </c>
      <c r="E206" s="50" t="s">
        <v>29</v>
      </c>
      <c r="F206" s="106" t="s">
        <v>271</v>
      </c>
      <c r="G206" s="50">
        <v>2018</v>
      </c>
      <c r="H206" s="50" t="s">
        <v>241</v>
      </c>
      <c r="I206" s="76">
        <f t="shared" si="20"/>
        <v>116.36199999999999</v>
      </c>
      <c r="J206" s="107">
        <v>58.951999999999998</v>
      </c>
      <c r="K206" s="107"/>
      <c r="L206" s="107"/>
      <c r="M206" s="107"/>
      <c r="N206" s="50"/>
      <c r="O206" s="50"/>
      <c r="P206" s="50">
        <v>57.41</v>
      </c>
      <c r="Q206" s="50">
        <v>97</v>
      </c>
      <c r="R206" s="50" t="s">
        <v>735</v>
      </c>
      <c r="S206" s="91" t="s">
        <v>697</v>
      </c>
    </row>
    <row r="207" spans="1:19" ht="21">
      <c r="A207" s="16">
        <v>14</v>
      </c>
      <c r="B207" s="62" t="s">
        <v>272</v>
      </c>
      <c r="C207" s="16" t="s">
        <v>20</v>
      </c>
      <c r="D207" s="75" t="s">
        <v>273</v>
      </c>
      <c r="E207" s="50" t="s">
        <v>21</v>
      </c>
      <c r="F207" s="106" t="s">
        <v>130</v>
      </c>
      <c r="G207" s="50">
        <v>2018</v>
      </c>
      <c r="H207" s="50" t="s">
        <v>241</v>
      </c>
      <c r="I207" s="76">
        <f t="shared" si="20"/>
        <v>58.975999999999999</v>
      </c>
      <c r="J207" s="107">
        <v>41.286000000000001</v>
      </c>
      <c r="K207" s="107"/>
      <c r="L207" s="107"/>
      <c r="M207" s="107"/>
      <c r="N207" s="50"/>
      <c r="O207" s="50"/>
      <c r="P207" s="50">
        <v>17.690000000000001</v>
      </c>
      <c r="Q207" s="50">
        <v>41</v>
      </c>
      <c r="R207" s="50" t="s">
        <v>735</v>
      </c>
      <c r="S207" s="91" t="s">
        <v>698</v>
      </c>
    </row>
    <row r="208" spans="1:19" ht="42">
      <c r="A208" s="16">
        <v>15</v>
      </c>
      <c r="B208" s="62" t="s">
        <v>1406</v>
      </c>
      <c r="C208" s="16" t="s">
        <v>20</v>
      </c>
      <c r="D208" s="75" t="s">
        <v>274</v>
      </c>
      <c r="E208" s="50" t="s">
        <v>21</v>
      </c>
      <c r="F208" s="106" t="s">
        <v>52</v>
      </c>
      <c r="G208" s="50">
        <v>2018</v>
      </c>
      <c r="H208" s="50" t="s">
        <v>241</v>
      </c>
      <c r="I208" s="76">
        <f t="shared" si="20"/>
        <v>156.62</v>
      </c>
      <c r="J208" s="107">
        <v>156.62</v>
      </c>
      <c r="K208" s="107"/>
      <c r="L208" s="107"/>
      <c r="M208" s="107"/>
      <c r="N208" s="50"/>
      <c r="O208" s="50"/>
      <c r="P208" s="50"/>
      <c r="Q208" s="50">
        <v>67</v>
      </c>
      <c r="R208" s="50" t="s">
        <v>735</v>
      </c>
      <c r="S208" s="91" t="s">
        <v>699</v>
      </c>
    </row>
    <row r="209" spans="1:19" ht="31.5">
      <c r="A209" s="16">
        <v>16</v>
      </c>
      <c r="B209" s="62" t="s">
        <v>275</v>
      </c>
      <c r="C209" s="16" t="s">
        <v>20</v>
      </c>
      <c r="D209" s="75" t="s">
        <v>276</v>
      </c>
      <c r="E209" s="50" t="s">
        <v>155</v>
      </c>
      <c r="F209" s="106" t="s">
        <v>44</v>
      </c>
      <c r="G209" s="50">
        <v>2018</v>
      </c>
      <c r="H209" s="50" t="s">
        <v>241</v>
      </c>
      <c r="I209" s="76">
        <f t="shared" si="20"/>
        <v>54.17</v>
      </c>
      <c r="J209" s="107">
        <v>54.17</v>
      </c>
      <c r="K209" s="107"/>
      <c r="L209" s="107"/>
      <c r="M209" s="107"/>
      <c r="N209" s="50"/>
      <c r="O209" s="50"/>
      <c r="P209" s="50"/>
      <c r="Q209" s="50">
        <v>78</v>
      </c>
      <c r="R209" s="50" t="s">
        <v>735</v>
      </c>
      <c r="S209" s="91" t="s">
        <v>700</v>
      </c>
    </row>
    <row r="210" spans="1:19" ht="50.25" customHeight="1">
      <c r="A210" s="16">
        <v>17</v>
      </c>
      <c r="B210" s="62" t="s">
        <v>277</v>
      </c>
      <c r="C210" s="16" t="s">
        <v>20</v>
      </c>
      <c r="D210" s="75" t="s">
        <v>1407</v>
      </c>
      <c r="E210" s="50" t="s">
        <v>29</v>
      </c>
      <c r="F210" s="106" t="s">
        <v>278</v>
      </c>
      <c r="G210" s="50">
        <v>2018</v>
      </c>
      <c r="H210" s="50" t="s">
        <v>241</v>
      </c>
      <c r="I210" s="76">
        <f t="shared" si="20"/>
        <v>49.46</v>
      </c>
      <c r="J210" s="107">
        <v>49.46</v>
      </c>
      <c r="K210" s="107"/>
      <c r="L210" s="107"/>
      <c r="M210" s="107"/>
      <c r="N210" s="50"/>
      <c r="O210" s="50"/>
      <c r="P210" s="50"/>
      <c r="Q210" s="50">
        <v>34</v>
      </c>
      <c r="R210" s="50" t="s">
        <v>735</v>
      </c>
      <c r="S210" s="91" t="s">
        <v>701</v>
      </c>
    </row>
    <row r="211" spans="1:19" ht="27" customHeight="1">
      <c r="A211" s="16">
        <v>18</v>
      </c>
      <c r="B211" s="62" t="s">
        <v>279</v>
      </c>
      <c r="C211" s="16" t="s">
        <v>20</v>
      </c>
      <c r="D211" s="75" t="s">
        <v>280</v>
      </c>
      <c r="E211" s="50" t="s">
        <v>38</v>
      </c>
      <c r="F211" s="106" t="s">
        <v>166</v>
      </c>
      <c r="G211" s="50">
        <v>2018</v>
      </c>
      <c r="H211" s="50" t="s">
        <v>241</v>
      </c>
      <c r="I211" s="76">
        <f t="shared" si="20"/>
        <v>32.799999999999997</v>
      </c>
      <c r="J211" s="107">
        <v>32.799999999999997</v>
      </c>
      <c r="K211" s="107"/>
      <c r="L211" s="107"/>
      <c r="M211" s="107"/>
      <c r="N211" s="50"/>
      <c r="O211" s="50"/>
      <c r="P211" s="50"/>
      <c r="Q211" s="50">
        <v>51</v>
      </c>
      <c r="R211" s="50" t="s">
        <v>735</v>
      </c>
      <c r="S211" s="91" t="s">
        <v>702</v>
      </c>
    </row>
    <row r="212" spans="1:19" ht="154.5" customHeight="1">
      <c r="A212" s="16">
        <v>19</v>
      </c>
      <c r="B212" s="32" t="s">
        <v>1409</v>
      </c>
      <c r="C212" s="16" t="s">
        <v>20</v>
      </c>
      <c r="D212" s="32" t="s">
        <v>1411</v>
      </c>
      <c r="E212" s="50"/>
      <c r="F212" s="106" t="s">
        <v>1410</v>
      </c>
      <c r="G212" s="50">
        <v>2018</v>
      </c>
      <c r="H212" s="50" t="s">
        <v>1594</v>
      </c>
      <c r="I212" s="76">
        <f t="shared" si="20"/>
        <v>800</v>
      </c>
      <c r="J212" s="25">
        <v>399</v>
      </c>
      <c r="K212" s="25">
        <v>401</v>
      </c>
      <c r="L212" s="50"/>
      <c r="M212" s="52"/>
      <c r="N212" s="50"/>
      <c r="O212" s="50"/>
      <c r="P212" s="50"/>
      <c r="Q212" s="50"/>
      <c r="R212" s="50" t="s">
        <v>735</v>
      </c>
      <c r="S212" s="91" t="s">
        <v>1412</v>
      </c>
    </row>
    <row r="213" spans="1:19" ht="22.5" customHeight="1">
      <c r="A213" s="59" t="s">
        <v>1595</v>
      </c>
      <c r="B213" s="16"/>
      <c r="C213" s="16"/>
      <c r="D213" s="51"/>
      <c r="E213" s="50"/>
      <c r="F213" s="50"/>
      <c r="G213" s="50"/>
      <c r="H213" s="50"/>
      <c r="I213" s="76">
        <f t="shared" si="20"/>
        <v>0</v>
      </c>
      <c r="J213" s="47">
        <v>0</v>
      </c>
      <c r="K213" s="47">
        <v>0</v>
      </c>
      <c r="L213" s="47">
        <v>0</v>
      </c>
      <c r="M213" s="47">
        <v>0</v>
      </c>
      <c r="N213" s="47">
        <v>0</v>
      </c>
      <c r="O213" s="47">
        <v>0</v>
      </c>
      <c r="P213" s="47">
        <v>0</v>
      </c>
      <c r="Q213" s="50"/>
      <c r="R213" s="50"/>
      <c r="S213" s="53"/>
    </row>
    <row r="214" spans="1:19" ht="21">
      <c r="A214" s="59" t="s">
        <v>1596</v>
      </c>
      <c r="B214" s="16"/>
      <c r="C214" s="16"/>
      <c r="D214" s="51"/>
      <c r="E214" s="50"/>
      <c r="F214" s="50"/>
      <c r="G214" s="50"/>
      <c r="H214" s="50"/>
      <c r="I214" s="76">
        <f t="shared" si="20"/>
        <v>755.28</v>
      </c>
      <c r="J214" s="54">
        <f t="shared" ref="J214:P214" si="21">SUM(J215)</f>
        <v>0</v>
      </c>
      <c r="K214" s="54">
        <f t="shared" si="21"/>
        <v>242.28</v>
      </c>
      <c r="L214" s="54">
        <f t="shared" si="21"/>
        <v>0</v>
      </c>
      <c r="M214" s="54">
        <f t="shared" si="21"/>
        <v>0</v>
      </c>
      <c r="N214" s="54">
        <f t="shared" si="21"/>
        <v>0</v>
      </c>
      <c r="O214" s="54">
        <f t="shared" si="21"/>
        <v>513</v>
      </c>
      <c r="P214" s="54">
        <f t="shared" si="21"/>
        <v>0</v>
      </c>
      <c r="Q214" s="50"/>
      <c r="R214" s="50"/>
      <c r="S214" s="53"/>
    </row>
    <row r="215" spans="1:19" ht="52.5">
      <c r="A215" s="16">
        <v>1</v>
      </c>
      <c r="B215" s="16" t="s">
        <v>1597</v>
      </c>
      <c r="C215" s="16" t="s">
        <v>20</v>
      </c>
      <c r="D215" s="51" t="s">
        <v>1295</v>
      </c>
      <c r="E215" s="50" t="s">
        <v>1296</v>
      </c>
      <c r="F215" s="50"/>
      <c r="G215" s="50">
        <v>2018</v>
      </c>
      <c r="H215" s="50" t="s">
        <v>1297</v>
      </c>
      <c r="I215" s="76">
        <f t="shared" si="20"/>
        <v>755.28</v>
      </c>
      <c r="J215" s="50"/>
      <c r="K215" s="50">
        <v>242.28</v>
      </c>
      <c r="L215" s="50"/>
      <c r="M215" s="50"/>
      <c r="N215" s="50"/>
      <c r="O215" s="50">
        <v>513</v>
      </c>
      <c r="P215" s="50">
        <v>0</v>
      </c>
      <c r="Q215" s="50" t="s">
        <v>344</v>
      </c>
      <c r="R215" s="53" t="s">
        <v>681</v>
      </c>
      <c r="S215" s="53" t="s">
        <v>345</v>
      </c>
    </row>
  </sheetData>
  <mergeCells count="19">
    <mergeCell ref="O4:O5"/>
    <mergeCell ref="P4:P5"/>
    <mergeCell ref="A1:S1"/>
    <mergeCell ref="A3:A5"/>
    <mergeCell ref="B3:B5"/>
    <mergeCell ref="C3:C5"/>
    <mergeCell ref="D3:D5"/>
    <mergeCell ref="E3:F3"/>
    <mergeCell ref="G3:G5"/>
    <mergeCell ref="H3:H5"/>
    <mergeCell ref="I3:P3"/>
    <mergeCell ref="Q3:Q5"/>
    <mergeCell ref="R3:R5"/>
    <mergeCell ref="S3:S5"/>
    <mergeCell ref="E4:E5"/>
    <mergeCell ref="F4:F5"/>
    <mergeCell ref="I4:I5"/>
    <mergeCell ref="J4:M4"/>
    <mergeCell ref="N4:N5"/>
  </mergeCells>
  <phoneticPr fontId="25" type="noConversion"/>
  <printOptions horizontalCentered="1"/>
  <pageMargins left="0.70866141732283472" right="0.70866141732283472" top="0.98425196850393704" bottom="0.78740157480314965" header="0.31496062992125984" footer="0.31496062992125984"/>
  <pageSetup paperSize="9" scale="71" fitToHeight="0" orientation="landscape" r:id="rId1"/>
  <headerFooter>
    <oddFooter>第 &amp;P 页，共 &amp;N 页</oddFooter>
  </headerFooter>
  <drawing r:id="rId2"/>
</worksheet>
</file>

<file path=xl/worksheets/sheet3.xml><?xml version="1.0" encoding="utf-8"?>
<worksheet xmlns="http://schemas.openxmlformats.org/spreadsheetml/2006/main" xmlns:r="http://schemas.openxmlformats.org/officeDocument/2006/relationships">
  <sheetPr>
    <tabColor rgb="FFFF0000"/>
    <pageSetUpPr fitToPage="1"/>
  </sheetPr>
  <dimension ref="A1:S138"/>
  <sheetViews>
    <sheetView topLeftCell="A106" zoomScale="85" zoomScaleNormal="85" workbookViewId="0">
      <selection activeCell="E15" sqref="E15"/>
    </sheetView>
  </sheetViews>
  <sheetFormatPr defaultRowHeight="13.5"/>
  <cols>
    <col min="1" max="2" width="15" style="35" customWidth="1"/>
    <col min="3" max="3" width="9" style="35"/>
    <col min="4" max="4" width="26" style="134" customWidth="1"/>
    <col min="5" max="5" width="9" style="35"/>
    <col min="6" max="6" width="24.625" style="35" customWidth="1"/>
    <col min="7" max="8" width="9" style="35"/>
    <col min="9" max="9" width="9.375" style="35" bestFit="1" customWidth="1"/>
    <col min="10" max="17" width="9" style="35"/>
    <col min="18" max="18" width="15.125" style="35" customWidth="1"/>
    <col min="19" max="19" width="19.625" style="35" customWidth="1"/>
    <col min="20" max="16384" width="9" style="35"/>
  </cols>
  <sheetData>
    <row r="1" spans="1:19" ht="42.75" customHeight="1">
      <c r="A1" s="154" t="s">
        <v>1284</v>
      </c>
      <c r="B1" s="154"/>
      <c r="C1" s="154"/>
      <c r="D1" s="154"/>
      <c r="E1" s="154"/>
      <c r="F1" s="154"/>
      <c r="G1" s="154"/>
      <c r="H1" s="154"/>
      <c r="I1" s="154"/>
      <c r="J1" s="154"/>
      <c r="K1" s="154"/>
      <c r="L1" s="154"/>
      <c r="M1" s="154"/>
      <c r="N1" s="154"/>
      <c r="O1" s="154"/>
      <c r="P1" s="154"/>
      <c r="Q1" s="154"/>
      <c r="R1" s="154"/>
      <c r="S1" s="154"/>
    </row>
    <row r="2" spans="1:19">
      <c r="A2" s="36" t="s">
        <v>1285</v>
      </c>
      <c r="B2" s="37"/>
      <c r="C2" s="37"/>
      <c r="D2" s="39"/>
      <c r="E2" s="38"/>
      <c r="F2" s="38"/>
      <c r="G2" s="38"/>
      <c r="H2" s="38"/>
      <c r="I2" s="38"/>
      <c r="J2" s="38"/>
      <c r="K2" s="38"/>
      <c r="L2" s="38"/>
      <c r="M2" s="38"/>
      <c r="N2" s="38"/>
      <c r="O2" s="38"/>
      <c r="P2" s="38"/>
      <c r="Q2" s="38"/>
      <c r="R2" s="38"/>
      <c r="S2" s="39"/>
    </row>
    <row r="3" spans="1:19">
      <c r="A3" s="155" t="s">
        <v>0</v>
      </c>
      <c r="B3" s="153" t="s">
        <v>1</v>
      </c>
      <c r="C3" s="153" t="s">
        <v>994</v>
      </c>
      <c r="D3" s="155" t="s">
        <v>2</v>
      </c>
      <c r="E3" s="153" t="s">
        <v>3</v>
      </c>
      <c r="F3" s="153"/>
      <c r="G3" s="153" t="s">
        <v>4</v>
      </c>
      <c r="H3" s="153" t="s">
        <v>5</v>
      </c>
      <c r="I3" s="158" t="s">
        <v>6</v>
      </c>
      <c r="J3" s="158"/>
      <c r="K3" s="158"/>
      <c r="L3" s="158"/>
      <c r="M3" s="158"/>
      <c r="N3" s="158"/>
      <c r="O3" s="158"/>
      <c r="P3" s="158"/>
      <c r="Q3" s="153" t="s">
        <v>995</v>
      </c>
      <c r="R3" s="153" t="s">
        <v>7</v>
      </c>
      <c r="S3" s="155" t="s">
        <v>8</v>
      </c>
    </row>
    <row r="4" spans="1:19">
      <c r="A4" s="156"/>
      <c r="B4" s="153"/>
      <c r="C4" s="153"/>
      <c r="D4" s="156"/>
      <c r="E4" s="153" t="s">
        <v>9</v>
      </c>
      <c r="F4" s="153" t="s">
        <v>10</v>
      </c>
      <c r="G4" s="153"/>
      <c r="H4" s="153"/>
      <c r="I4" s="153" t="s">
        <v>11</v>
      </c>
      <c r="J4" s="153" t="s">
        <v>996</v>
      </c>
      <c r="K4" s="153"/>
      <c r="L4" s="153"/>
      <c r="M4" s="153"/>
      <c r="N4" s="153" t="s">
        <v>12</v>
      </c>
      <c r="O4" s="153" t="s">
        <v>13</v>
      </c>
      <c r="P4" s="153" t="s">
        <v>14</v>
      </c>
      <c r="Q4" s="153"/>
      <c r="R4" s="153"/>
      <c r="S4" s="156"/>
    </row>
    <row r="5" spans="1:19">
      <c r="A5" s="157"/>
      <c r="B5" s="153"/>
      <c r="C5" s="153"/>
      <c r="D5" s="157"/>
      <c r="E5" s="153"/>
      <c r="F5" s="153"/>
      <c r="G5" s="153"/>
      <c r="H5" s="153"/>
      <c r="I5" s="153"/>
      <c r="J5" s="119" t="s">
        <v>15</v>
      </c>
      <c r="K5" s="119" t="s">
        <v>16</v>
      </c>
      <c r="L5" s="119" t="s">
        <v>17</v>
      </c>
      <c r="M5" s="119" t="s">
        <v>18</v>
      </c>
      <c r="N5" s="153"/>
      <c r="O5" s="153"/>
      <c r="P5" s="153"/>
      <c r="Q5" s="153"/>
      <c r="R5" s="153"/>
      <c r="S5" s="157"/>
    </row>
    <row r="6" spans="1:19">
      <c r="A6" s="109" t="s">
        <v>1293</v>
      </c>
      <c r="B6" s="110"/>
      <c r="C6" s="110"/>
      <c r="D6" s="109"/>
      <c r="E6" s="110"/>
      <c r="F6" s="110"/>
      <c r="G6" s="110"/>
      <c r="H6" s="110"/>
      <c r="I6" s="116">
        <f>I7+I10+I13+I50</f>
        <v>43911.01</v>
      </c>
      <c r="J6" s="116">
        <f t="shared" ref="J6:P6" si="0">J7+J10+J13+J50</f>
        <v>28771</v>
      </c>
      <c r="K6" s="116">
        <f t="shared" si="0"/>
        <v>1488</v>
      </c>
      <c r="L6" s="116">
        <f t="shared" si="0"/>
        <v>226</v>
      </c>
      <c r="M6" s="116">
        <f t="shared" si="0"/>
        <v>2208</v>
      </c>
      <c r="N6" s="116">
        <f t="shared" si="0"/>
        <v>7668.01</v>
      </c>
      <c r="O6" s="116">
        <f t="shared" si="0"/>
        <v>0</v>
      </c>
      <c r="P6" s="116">
        <f t="shared" si="0"/>
        <v>3550</v>
      </c>
      <c r="Q6" s="110"/>
      <c r="R6" s="110"/>
      <c r="S6" s="109"/>
    </row>
    <row r="7" spans="1:19">
      <c r="A7" s="109" t="s">
        <v>1000</v>
      </c>
      <c r="B7" s="110"/>
      <c r="C7" s="110"/>
      <c r="D7" s="109"/>
      <c r="E7" s="110"/>
      <c r="F7" s="110"/>
      <c r="G7" s="110"/>
      <c r="H7" s="110"/>
      <c r="I7" s="110">
        <f>SUM(I8:I9)</f>
        <v>51</v>
      </c>
      <c r="J7" s="110">
        <f t="shared" ref="J7:P7" si="1">SUM(J8:J9)</f>
        <v>0</v>
      </c>
      <c r="K7" s="110">
        <f t="shared" si="1"/>
        <v>0</v>
      </c>
      <c r="L7" s="110">
        <f t="shared" si="1"/>
        <v>0</v>
      </c>
      <c r="M7" s="110">
        <f t="shared" si="1"/>
        <v>51</v>
      </c>
      <c r="N7" s="110">
        <f t="shared" si="1"/>
        <v>0</v>
      </c>
      <c r="O7" s="110">
        <f t="shared" si="1"/>
        <v>0</v>
      </c>
      <c r="P7" s="110">
        <f t="shared" si="1"/>
        <v>0</v>
      </c>
      <c r="Q7" s="110"/>
      <c r="R7" s="110"/>
      <c r="S7" s="109"/>
    </row>
    <row r="8" spans="1:19" ht="21">
      <c r="A8" s="111">
        <v>1</v>
      </c>
      <c r="B8" s="111" t="s">
        <v>320</v>
      </c>
      <c r="C8" s="111" t="s">
        <v>997</v>
      </c>
      <c r="D8" s="114" t="s">
        <v>631</v>
      </c>
      <c r="E8" s="111" t="s">
        <v>632</v>
      </c>
      <c r="F8" s="111" t="s">
        <v>633</v>
      </c>
      <c r="G8" s="111">
        <v>2019</v>
      </c>
      <c r="H8" s="111" t="s">
        <v>634</v>
      </c>
      <c r="I8" s="111">
        <v>30</v>
      </c>
      <c r="J8" s="111"/>
      <c r="K8" s="111"/>
      <c r="L8" s="111"/>
      <c r="M8" s="111">
        <v>30</v>
      </c>
      <c r="N8" s="113"/>
      <c r="O8" s="111"/>
      <c r="P8" s="111"/>
      <c r="Q8" s="111">
        <v>1000</v>
      </c>
      <c r="R8" s="111" t="s">
        <v>1480</v>
      </c>
      <c r="S8" s="114" t="s">
        <v>635</v>
      </c>
    </row>
    <row r="9" spans="1:19" ht="21">
      <c r="A9" s="111">
        <v>2</v>
      </c>
      <c r="B9" s="111" t="s">
        <v>1481</v>
      </c>
      <c r="C9" s="111" t="s">
        <v>1482</v>
      </c>
      <c r="D9" s="114" t="s">
        <v>1483</v>
      </c>
      <c r="E9" s="111" t="s">
        <v>1484</v>
      </c>
      <c r="F9" s="111" t="s">
        <v>1484</v>
      </c>
      <c r="G9" s="111">
        <v>2019</v>
      </c>
      <c r="H9" s="111" t="s">
        <v>634</v>
      </c>
      <c r="I9" s="111">
        <v>21</v>
      </c>
      <c r="J9" s="111"/>
      <c r="K9" s="111"/>
      <c r="L9" s="111"/>
      <c r="M9" s="111">
        <v>21</v>
      </c>
      <c r="N9" s="111"/>
      <c r="O9" s="111"/>
      <c r="P9" s="111"/>
      <c r="Q9" s="111">
        <v>70</v>
      </c>
      <c r="R9" s="111" t="s">
        <v>1485</v>
      </c>
      <c r="S9" s="114" t="s">
        <v>1486</v>
      </c>
    </row>
    <row r="10" spans="1:19">
      <c r="A10" s="109" t="s">
        <v>1603</v>
      </c>
      <c r="B10" s="111"/>
      <c r="C10" s="111"/>
      <c r="D10" s="114"/>
      <c r="E10" s="111"/>
      <c r="F10" s="111"/>
      <c r="G10" s="111"/>
      <c r="H10" s="111"/>
      <c r="I10" s="110">
        <f>I12</f>
        <v>260</v>
      </c>
      <c r="J10" s="110">
        <f t="shared" ref="J10:P10" si="2">J12</f>
        <v>0</v>
      </c>
      <c r="K10" s="110">
        <f t="shared" si="2"/>
        <v>0</v>
      </c>
      <c r="L10" s="110">
        <f t="shared" si="2"/>
        <v>0</v>
      </c>
      <c r="M10" s="110">
        <f t="shared" si="2"/>
        <v>260</v>
      </c>
      <c r="N10" s="110">
        <f t="shared" si="2"/>
        <v>0</v>
      </c>
      <c r="O10" s="110">
        <f t="shared" si="2"/>
        <v>0</v>
      </c>
      <c r="P10" s="110">
        <f t="shared" si="2"/>
        <v>0</v>
      </c>
      <c r="Q10" s="111"/>
      <c r="R10" s="111"/>
      <c r="S10" s="114"/>
    </row>
    <row r="11" spans="1:19" ht="21">
      <c r="A11" s="109" t="s">
        <v>1604</v>
      </c>
      <c r="B11" s="111"/>
      <c r="C11" s="111"/>
      <c r="D11" s="114"/>
      <c r="E11" s="111"/>
      <c r="F11" s="111"/>
      <c r="G11" s="111"/>
      <c r="H11" s="111"/>
      <c r="I11" s="110">
        <f>I12</f>
        <v>260</v>
      </c>
      <c r="J11" s="110">
        <f t="shared" ref="J11:M11" si="3">J12</f>
        <v>0</v>
      </c>
      <c r="K11" s="110">
        <f t="shared" si="3"/>
        <v>0</v>
      </c>
      <c r="L11" s="110">
        <f t="shared" si="3"/>
        <v>0</v>
      </c>
      <c r="M11" s="110">
        <f t="shared" si="3"/>
        <v>260</v>
      </c>
      <c r="N11" s="110">
        <v>0</v>
      </c>
      <c r="O11" s="110">
        <v>0</v>
      </c>
      <c r="P11" s="110">
        <v>0</v>
      </c>
      <c r="Q11" s="111"/>
      <c r="R11" s="111"/>
      <c r="S11" s="114"/>
    </row>
    <row r="12" spans="1:19" ht="21">
      <c r="A12" s="111">
        <v>1</v>
      </c>
      <c r="B12" s="111" t="s">
        <v>1605</v>
      </c>
      <c r="C12" s="111" t="s">
        <v>224</v>
      </c>
      <c r="D12" s="114" t="s">
        <v>1606</v>
      </c>
      <c r="E12" s="111" t="s">
        <v>632</v>
      </c>
      <c r="F12" s="111"/>
      <c r="G12" s="111">
        <v>2019</v>
      </c>
      <c r="H12" s="111"/>
      <c r="I12" s="111">
        <v>260</v>
      </c>
      <c r="J12" s="111"/>
      <c r="K12" s="111"/>
      <c r="L12" s="111"/>
      <c r="M12" s="111">
        <v>260</v>
      </c>
      <c r="N12" s="113"/>
      <c r="O12" s="111"/>
      <c r="P12" s="111"/>
      <c r="Q12" s="111"/>
      <c r="R12" s="111" t="s">
        <v>1490</v>
      </c>
      <c r="S12" s="114" t="s">
        <v>642</v>
      </c>
    </row>
    <row r="13" spans="1:19" ht="21">
      <c r="A13" s="109" t="s">
        <v>1607</v>
      </c>
      <c r="B13" s="111"/>
      <c r="C13" s="111"/>
      <c r="D13" s="114"/>
      <c r="E13" s="111"/>
      <c r="F13" s="111"/>
      <c r="G13" s="111"/>
      <c r="H13" s="111"/>
      <c r="I13" s="110">
        <f t="shared" ref="I13:P13" si="4">I14+I31+I43+I48</f>
        <v>31767</v>
      </c>
      <c r="J13" s="110">
        <f t="shared" si="4"/>
        <v>26717</v>
      </c>
      <c r="K13" s="110">
        <f t="shared" si="4"/>
        <v>0</v>
      </c>
      <c r="L13" s="110">
        <f t="shared" si="4"/>
        <v>0</v>
      </c>
      <c r="M13" s="110">
        <f t="shared" si="4"/>
        <v>1260</v>
      </c>
      <c r="N13" s="110">
        <f t="shared" si="4"/>
        <v>240</v>
      </c>
      <c r="O13" s="110">
        <f t="shared" si="4"/>
        <v>0</v>
      </c>
      <c r="P13" s="110">
        <f t="shared" si="4"/>
        <v>3550</v>
      </c>
      <c r="Q13" s="111"/>
      <c r="R13" s="111"/>
      <c r="S13" s="114"/>
    </row>
    <row r="14" spans="1:19" ht="21">
      <c r="A14" s="109" t="s">
        <v>1608</v>
      </c>
      <c r="B14" s="111"/>
      <c r="C14" s="111"/>
      <c r="D14" s="114"/>
      <c r="E14" s="111"/>
      <c r="F14" s="111"/>
      <c r="G14" s="111"/>
      <c r="H14" s="111"/>
      <c r="I14" s="110">
        <f t="shared" ref="I14:P14" si="5">SUM(I15:I30)</f>
        <v>4550</v>
      </c>
      <c r="J14" s="110">
        <f t="shared" si="5"/>
        <v>3290</v>
      </c>
      <c r="K14" s="110">
        <f t="shared" si="5"/>
        <v>0</v>
      </c>
      <c r="L14" s="110">
        <f t="shared" si="5"/>
        <v>0</v>
      </c>
      <c r="M14" s="110">
        <f t="shared" si="5"/>
        <v>1260</v>
      </c>
      <c r="N14" s="110">
        <f t="shared" si="5"/>
        <v>0</v>
      </c>
      <c r="O14" s="110">
        <f t="shared" si="5"/>
        <v>0</v>
      </c>
      <c r="P14" s="110">
        <f t="shared" si="5"/>
        <v>0</v>
      </c>
      <c r="Q14" s="111"/>
      <c r="R14" s="111"/>
      <c r="S14" s="114"/>
    </row>
    <row r="15" spans="1:19" ht="189">
      <c r="A15" s="111">
        <v>1</v>
      </c>
      <c r="B15" s="120" t="s">
        <v>1609</v>
      </c>
      <c r="C15" s="121"/>
      <c r="D15" s="125" t="s">
        <v>1610</v>
      </c>
      <c r="E15" s="111" t="s">
        <v>29</v>
      </c>
      <c r="F15" s="120" t="s">
        <v>1661</v>
      </c>
      <c r="G15" s="111">
        <v>2019</v>
      </c>
      <c r="H15" s="111" t="s">
        <v>349</v>
      </c>
      <c r="I15" s="122">
        <v>330</v>
      </c>
      <c r="J15" s="122">
        <v>330</v>
      </c>
      <c r="K15" s="111"/>
      <c r="L15" s="111"/>
      <c r="M15" s="111"/>
      <c r="N15" s="111"/>
      <c r="O15" s="111"/>
      <c r="P15" s="111"/>
      <c r="Q15" s="111">
        <v>59</v>
      </c>
      <c r="R15" s="111" t="s">
        <v>709</v>
      </c>
      <c r="S15" s="123" t="s">
        <v>1195</v>
      </c>
    </row>
    <row r="16" spans="1:19" ht="63">
      <c r="A16" s="111">
        <v>2</v>
      </c>
      <c r="B16" s="111" t="s">
        <v>955</v>
      </c>
      <c r="C16" s="111" t="s">
        <v>20</v>
      </c>
      <c r="D16" s="114" t="s">
        <v>1184</v>
      </c>
      <c r="E16" s="111" t="s">
        <v>1185</v>
      </c>
      <c r="F16" s="111" t="s">
        <v>1186</v>
      </c>
      <c r="G16" s="111">
        <v>2019</v>
      </c>
      <c r="H16" s="111" t="s">
        <v>940</v>
      </c>
      <c r="I16" s="111">
        <v>300</v>
      </c>
      <c r="J16" s="111">
        <v>300</v>
      </c>
      <c r="K16" s="111"/>
      <c r="L16" s="111"/>
      <c r="M16" s="113"/>
      <c r="N16" s="111"/>
      <c r="O16" s="111"/>
      <c r="P16" s="111"/>
      <c r="Q16" s="111">
        <v>300</v>
      </c>
      <c r="R16" s="111" t="s">
        <v>735</v>
      </c>
      <c r="S16" s="111" t="s">
        <v>956</v>
      </c>
    </row>
    <row r="17" spans="1:19" ht="141.75" customHeight="1">
      <c r="A17" s="111">
        <v>3</v>
      </c>
      <c r="B17" s="111" t="s">
        <v>1204</v>
      </c>
      <c r="C17" s="111" t="s">
        <v>20</v>
      </c>
      <c r="D17" s="114" t="s">
        <v>1205</v>
      </c>
      <c r="E17" s="111" t="s">
        <v>946</v>
      </c>
      <c r="F17" s="111" t="s">
        <v>1206</v>
      </c>
      <c r="G17" s="111">
        <v>2019</v>
      </c>
      <c r="H17" s="111" t="s">
        <v>940</v>
      </c>
      <c r="I17" s="111">
        <v>900</v>
      </c>
      <c r="J17" s="111"/>
      <c r="K17" s="111"/>
      <c r="L17" s="111"/>
      <c r="M17" s="111">
        <v>900</v>
      </c>
      <c r="N17" s="111"/>
      <c r="O17" s="111"/>
      <c r="P17" s="111"/>
      <c r="Q17" s="111">
        <v>100</v>
      </c>
      <c r="R17" s="111" t="s">
        <v>735</v>
      </c>
      <c r="S17" s="111" t="s">
        <v>947</v>
      </c>
    </row>
    <row r="18" spans="1:19" ht="42">
      <c r="A18" s="111">
        <v>4</v>
      </c>
      <c r="B18" s="114" t="s">
        <v>1207</v>
      </c>
      <c r="C18" s="111" t="s">
        <v>20</v>
      </c>
      <c r="D18" s="114" t="s">
        <v>1208</v>
      </c>
      <c r="E18" s="111" t="s">
        <v>38</v>
      </c>
      <c r="F18" s="111" t="s">
        <v>39</v>
      </c>
      <c r="G18" s="111">
        <v>2019</v>
      </c>
      <c r="H18" s="111" t="s">
        <v>349</v>
      </c>
      <c r="I18" s="111">
        <v>360</v>
      </c>
      <c r="J18" s="111"/>
      <c r="K18" s="113"/>
      <c r="L18" s="111"/>
      <c r="M18" s="111">
        <v>360</v>
      </c>
      <c r="N18" s="111"/>
      <c r="O18" s="111"/>
      <c r="P18" s="111"/>
      <c r="Q18" s="111">
        <v>63</v>
      </c>
      <c r="R18" s="111" t="s">
        <v>709</v>
      </c>
      <c r="S18" s="114" t="s">
        <v>720</v>
      </c>
    </row>
    <row r="19" spans="1:19" ht="172.5" customHeight="1">
      <c r="A19" s="111">
        <v>5</v>
      </c>
      <c r="B19" s="123" t="s">
        <v>1187</v>
      </c>
      <c r="C19" s="111" t="s">
        <v>20</v>
      </c>
      <c r="D19" s="133" t="s">
        <v>1188</v>
      </c>
      <c r="E19" s="120" t="s">
        <v>1189</v>
      </c>
      <c r="F19" s="111" t="s">
        <v>664</v>
      </c>
      <c r="G19" s="111">
        <v>2019</v>
      </c>
      <c r="H19" s="111" t="s">
        <v>1190</v>
      </c>
      <c r="I19" s="111">
        <v>85</v>
      </c>
      <c r="J19" s="111">
        <v>85</v>
      </c>
      <c r="K19" s="111"/>
      <c r="L19" s="111"/>
      <c r="M19" s="111"/>
      <c r="N19" s="111"/>
      <c r="O19" s="111"/>
      <c r="P19" s="111"/>
      <c r="Q19" s="111">
        <v>445</v>
      </c>
      <c r="R19" s="111" t="s">
        <v>735</v>
      </c>
      <c r="S19" s="123" t="s">
        <v>1191</v>
      </c>
    </row>
    <row r="20" spans="1:19" ht="147">
      <c r="A20" s="111">
        <v>6</v>
      </c>
      <c r="B20" s="123" t="s">
        <v>1192</v>
      </c>
      <c r="C20" s="111" t="s">
        <v>20</v>
      </c>
      <c r="D20" s="133" t="s">
        <v>1193</v>
      </c>
      <c r="E20" s="120" t="s">
        <v>1189</v>
      </c>
      <c r="F20" s="111" t="s">
        <v>664</v>
      </c>
      <c r="G20" s="111">
        <v>2019</v>
      </c>
      <c r="H20" s="111" t="s">
        <v>1190</v>
      </c>
      <c r="I20" s="111">
        <v>15</v>
      </c>
      <c r="J20" s="111">
        <v>15</v>
      </c>
      <c r="K20" s="111"/>
      <c r="L20" s="111"/>
      <c r="M20" s="111"/>
      <c r="N20" s="111"/>
      <c r="O20" s="111"/>
      <c r="P20" s="111"/>
      <c r="Q20" s="111">
        <v>170</v>
      </c>
      <c r="R20" s="111" t="s">
        <v>735</v>
      </c>
      <c r="S20" s="123" t="s">
        <v>1194</v>
      </c>
    </row>
    <row r="21" spans="1:19" ht="21">
      <c r="A21" s="111">
        <v>7</v>
      </c>
      <c r="B21" s="123" t="s">
        <v>1129</v>
      </c>
      <c r="C21" s="111" t="s">
        <v>20</v>
      </c>
      <c r="D21" s="125" t="s">
        <v>1136</v>
      </c>
      <c r="E21" s="120" t="s">
        <v>1134</v>
      </c>
      <c r="F21" s="120" t="s">
        <v>33</v>
      </c>
      <c r="G21" s="111">
        <v>2019</v>
      </c>
      <c r="H21" s="111" t="s">
        <v>349</v>
      </c>
      <c r="I21" s="122">
        <v>75</v>
      </c>
      <c r="J21" s="122">
        <v>75</v>
      </c>
      <c r="K21" s="111"/>
      <c r="L21" s="111"/>
      <c r="M21" s="111"/>
      <c r="N21" s="111"/>
      <c r="O21" s="111"/>
      <c r="P21" s="111"/>
      <c r="Q21" s="111">
        <v>94</v>
      </c>
      <c r="R21" s="111" t="s">
        <v>709</v>
      </c>
      <c r="S21" s="123" t="s">
        <v>1139</v>
      </c>
    </row>
    <row r="22" spans="1:19" ht="31.5">
      <c r="A22" s="111">
        <v>8</v>
      </c>
      <c r="B22" s="123" t="s">
        <v>1130</v>
      </c>
      <c r="C22" s="111" t="s">
        <v>20</v>
      </c>
      <c r="D22" s="125" t="s">
        <v>1137</v>
      </c>
      <c r="E22" s="120" t="s">
        <v>45</v>
      </c>
      <c r="F22" s="120" t="s">
        <v>1132</v>
      </c>
      <c r="G22" s="111">
        <v>2019</v>
      </c>
      <c r="H22" s="111" t="s">
        <v>349</v>
      </c>
      <c r="I22" s="122">
        <v>180</v>
      </c>
      <c r="J22" s="122">
        <v>180</v>
      </c>
      <c r="K22" s="111"/>
      <c r="L22" s="111"/>
      <c r="M22" s="111"/>
      <c r="N22" s="111"/>
      <c r="O22" s="111"/>
      <c r="P22" s="111"/>
      <c r="Q22" s="111">
        <v>302</v>
      </c>
      <c r="R22" s="111" t="s">
        <v>709</v>
      </c>
      <c r="S22" s="123" t="s">
        <v>1140</v>
      </c>
    </row>
    <row r="23" spans="1:19" ht="31.5">
      <c r="A23" s="111">
        <v>9</v>
      </c>
      <c r="B23" s="123" t="s">
        <v>1131</v>
      </c>
      <c r="C23" s="111" t="s">
        <v>20</v>
      </c>
      <c r="D23" s="125" t="s">
        <v>1138</v>
      </c>
      <c r="E23" s="120" t="s">
        <v>1135</v>
      </c>
      <c r="F23" s="120" t="s">
        <v>1133</v>
      </c>
      <c r="G23" s="111">
        <v>2019</v>
      </c>
      <c r="H23" s="111" t="s">
        <v>349</v>
      </c>
      <c r="I23" s="122">
        <v>150</v>
      </c>
      <c r="J23" s="122">
        <v>150</v>
      </c>
      <c r="K23" s="111"/>
      <c r="L23" s="111"/>
      <c r="M23" s="111"/>
      <c r="N23" s="111"/>
      <c r="O23" s="111"/>
      <c r="P23" s="111"/>
      <c r="Q23" s="111">
        <v>267</v>
      </c>
      <c r="R23" s="111" t="s">
        <v>709</v>
      </c>
      <c r="S23" s="123" t="s">
        <v>1141</v>
      </c>
    </row>
    <row r="24" spans="1:19" ht="31.5">
      <c r="A24" s="111">
        <v>10</v>
      </c>
      <c r="B24" s="123" t="s">
        <v>1142</v>
      </c>
      <c r="C24" s="111" t="s">
        <v>20</v>
      </c>
      <c r="D24" s="125" t="s">
        <v>1137</v>
      </c>
      <c r="E24" s="120" t="s">
        <v>26</v>
      </c>
      <c r="F24" s="111" t="s">
        <v>1143</v>
      </c>
      <c r="G24" s="111">
        <v>2019</v>
      </c>
      <c r="H24" s="111" t="s">
        <v>349</v>
      </c>
      <c r="I24" s="122">
        <v>180</v>
      </c>
      <c r="J24" s="122">
        <v>180</v>
      </c>
      <c r="K24" s="111"/>
      <c r="L24" s="111"/>
      <c r="M24" s="111"/>
      <c r="N24" s="111"/>
      <c r="O24" s="111"/>
      <c r="P24" s="111"/>
      <c r="Q24" s="111">
        <v>138</v>
      </c>
      <c r="R24" s="111" t="s">
        <v>709</v>
      </c>
      <c r="S24" s="123" t="s">
        <v>1144</v>
      </c>
    </row>
    <row r="25" spans="1:19" ht="42">
      <c r="A25" s="111">
        <v>11</v>
      </c>
      <c r="B25" s="123" t="s">
        <v>1145</v>
      </c>
      <c r="C25" s="111" t="s">
        <v>20</v>
      </c>
      <c r="D25" s="125" t="s">
        <v>1147</v>
      </c>
      <c r="E25" s="120" t="s">
        <v>29</v>
      </c>
      <c r="F25" s="111" t="s">
        <v>1146</v>
      </c>
      <c r="G25" s="111">
        <v>2019</v>
      </c>
      <c r="H25" s="111" t="s">
        <v>349</v>
      </c>
      <c r="I25" s="111">
        <v>90</v>
      </c>
      <c r="J25" s="111">
        <v>90</v>
      </c>
      <c r="K25" s="111"/>
      <c r="L25" s="111"/>
      <c r="M25" s="111"/>
      <c r="N25" s="111"/>
      <c r="O25" s="111"/>
      <c r="P25" s="111"/>
      <c r="Q25" s="111">
        <v>230</v>
      </c>
      <c r="R25" s="111" t="s">
        <v>709</v>
      </c>
      <c r="S25" s="123" t="s">
        <v>1148</v>
      </c>
    </row>
    <row r="26" spans="1:19" ht="31.5">
      <c r="A26" s="111">
        <v>12</v>
      </c>
      <c r="B26" s="123" t="s">
        <v>1149</v>
      </c>
      <c r="C26" s="111" t="s">
        <v>20</v>
      </c>
      <c r="D26" s="125" t="s">
        <v>1150</v>
      </c>
      <c r="E26" s="111" t="s">
        <v>1209</v>
      </c>
      <c r="F26" s="120" t="s">
        <v>1151</v>
      </c>
      <c r="G26" s="111">
        <v>2019</v>
      </c>
      <c r="H26" s="111" t="s">
        <v>349</v>
      </c>
      <c r="I26" s="113">
        <v>75</v>
      </c>
      <c r="J26" s="113">
        <v>75</v>
      </c>
      <c r="K26" s="113"/>
      <c r="L26" s="113"/>
      <c r="M26" s="113"/>
      <c r="N26" s="113"/>
      <c r="O26" s="113"/>
      <c r="P26" s="113"/>
      <c r="Q26" s="113">
        <v>117</v>
      </c>
      <c r="R26" s="111" t="s">
        <v>709</v>
      </c>
      <c r="S26" s="123" t="s">
        <v>1152</v>
      </c>
    </row>
    <row r="27" spans="1:19" ht="31.5">
      <c r="A27" s="111">
        <v>13</v>
      </c>
      <c r="B27" s="123" t="s">
        <v>1210</v>
      </c>
      <c r="C27" s="111" t="s">
        <v>20</v>
      </c>
      <c r="D27" s="125" t="s">
        <v>1211</v>
      </c>
      <c r="E27" s="111" t="s">
        <v>38</v>
      </c>
      <c r="F27" s="111" t="s">
        <v>1212</v>
      </c>
      <c r="G27" s="111">
        <v>2019</v>
      </c>
      <c r="H27" s="111" t="s">
        <v>349</v>
      </c>
      <c r="I27" s="122">
        <v>260</v>
      </c>
      <c r="J27" s="122">
        <v>260</v>
      </c>
      <c r="K27" s="111"/>
      <c r="L27" s="111"/>
      <c r="M27" s="111"/>
      <c r="N27" s="111"/>
      <c r="O27" s="111"/>
      <c r="P27" s="111"/>
      <c r="Q27" s="111">
        <v>397</v>
      </c>
      <c r="R27" s="111" t="s">
        <v>709</v>
      </c>
      <c r="S27" s="123" t="s">
        <v>1051</v>
      </c>
    </row>
    <row r="28" spans="1:19" ht="46.5" customHeight="1">
      <c r="A28" s="111">
        <v>14</v>
      </c>
      <c r="B28" s="123" t="s">
        <v>1213</v>
      </c>
      <c r="C28" s="123" t="s">
        <v>20</v>
      </c>
      <c r="D28" s="125" t="s">
        <v>1214</v>
      </c>
      <c r="E28" s="120" t="s">
        <v>21</v>
      </c>
      <c r="F28" s="120" t="s">
        <v>169</v>
      </c>
      <c r="G28" s="120">
        <v>2019</v>
      </c>
      <c r="H28" s="120" t="s">
        <v>349</v>
      </c>
      <c r="I28" s="120">
        <v>350</v>
      </c>
      <c r="J28" s="120">
        <v>350</v>
      </c>
      <c r="K28" s="120"/>
      <c r="L28" s="120"/>
      <c r="M28" s="120"/>
      <c r="N28" s="120"/>
      <c r="O28" s="120"/>
      <c r="P28" s="120"/>
      <c r="Q28" s="120">
        <v>186</v>
      </c>
      <c r="R28" s="120" t="s">
        <v>709</v>
      </c>
      <c r="S28" s="123" t="s">
        <v>1215</v>
      </c>
    </row>
    <row r="29" spans="1:19" ht="31.5">
      <c r="A29" s="111">
        <v>15</v>
      </c>
      <c r="B29" s="123" t="s">
        <v>1196</v>
      </c>
      <c r="C29" s="111" t="s">
        <v>20</v>
      </c>
      <c r="D29" s="125" t="s">
        <v>1197</v>
      </c>
      <c r="E29" s="120" t="s">
        <v>29</v>
      </c>
      <c r="F29" s="120" t="s">
        <v>102</v>
      </c>
      <c r="G29" s="111">
        <v>2019</v>
      </c>
      <c r="H29" s="111" t="s">
        <v>349</v>
      </c>
      <c r="I29" s="122">
        <v>100</v>
      </c>
      <c r="J29" s="122">
        <v>100</v>
      </c>
      <c r="K29" s="111"/>
      <c r="L29" s="111"/>
      <c r="M29" s="111"/>
      <c r="N29" s="111"/>
      <c r="O29" s="111"/>
      <c r="P29" s="111"/>
      <c r="Q29" s="111">
        <v>75</v>
      </c>
      <c r="R29" s="111" t="s">
        <v>709</v>
      </c>
      <c r="S29" s="123" t="s">
        <v>1198</v>
      </c>
    </row>
    <row r="30" spans="1:19" ht="156.75" customHeight="1">
      <c r="A30" s="111">
        <v>16</v>
      </c>
      <c r="B30" s="123" t="s">
        <v>1216</v>
      </c>
      <c r="C30" s="123" t="s">
        <v>20</v>
      </c>
      <c r="D30" s="125" t="s">
        <v>1217</v>
      </c>
      <c r="E30" s="120" t="s">
        <v>29</v>
      </c>
      <c r="F30" s="120" t="s">
        <v>1218</v>
      </c>
      <c r="G30" s="111">
        <v>2019</v>
      </c>
      <c r="H30" s="111" t="s">
        <v>349</v>
      </c>
      <c r="I30" s="111">
        <v>1100</v>
      </c>
      <c r="J30" s="111">
        <v>1100</v>
      </c>
      <c r="K30" s="111"/>
      <c r="L30" s="111"/>
      <c r="M30" s="111"/>
      <c r="N30" s="111"/>
      <c r="O30" s="111"/>
      <c r="P30" s="111"/>
      <c r="Q30" s="111">
        <v>383</v>
      </c>
      <c r="R30" s="111" t="s">
        <v>709</v>
      </c>
      <c r="S30" s="123" t="s">
        <v>1219</v>
      </c>
    </row>
    <row r="31" spans="1:19" ht="21">
      <c r="A31" s="109" t="s">
        <v>1611</v>
      </c>
      <c r="B31" s="111"/>
      <c r="C31" s="111"/>
      <c r="D31" s="114"/>
      <c r="E31" s="111"/>
      <c r="F31" s="111"/>
      <c r="G31" s="111"/>
      <c r="H31" s="111"/>
      <c r="I31" s="110">
        <f>SUM(I32:I42)</f>
        <v>24000</v>
      </c>
      <c r="J31" s="110">
        <f t="shared" ref="J31:P31" si="6">SUM(J32:J42)</f>
        <v>21000</v>
      </c>
      <c r="K31" s="110">
        <f t="shared" si="6"/>
        <v>0</v>
      </c>
      <c r="L31" s="110">
        <f t="shared" si="6"/>
        <v>0</v>
      </c>
      <c r="M31" s="110">
        <f t="shared" si="6"/>
        <v>0</v>
      </c>
      <c r="N31" s="110">
        <f t="shared" si="6"/>
        <v>0</v>
      </c>
      <c r="O31" s="110">
        <f t="shared" si="6"/>
        <v>0</v>
      </c>
      <c r="P31" s="110">
        <f t="shared" si="6"/>
        <v>3000</v>
      </c>
      <c r="Q31" s="111"/>
      <c r="R31" s="111"/>
      <c r="S31" s="114"/>
    </row>
    <row r="32" spans="1:19" ht="42">
      <c r="A32" s="111">
        <v>1</v>
      </c>
      <c r="B32" s="114" t="s">
        <v>500</v>
      </c>
      <c r="C32" s="111" t="s">
        <v>20</v>
      </c>
      <c r="D32" s="114" t="s">
        <v>1225</v>
      </c>
      <c r="E32" s="111" t="s">
        <v>348</v>
      </c>
      <c r="F32" s="111" t="s">
        <v>33</v>
      </c>
      <c r="G32" s="111">
        <v>2019</v>
      </c>
      <c r="H32" s="111" t="s">
        <v>349</v>
      </c>
      <c r="I32" s="111">
        <v>450</v>
      </c>
      <c r="J32" s="111">
        <v>450</v>
      </c>
      <c r="K32" s="111"/>
      <c r="L32" s="111"/>
      <c r="M32" s="111"/>
      <c r="N32" s="111"/>
      <c r="O32" s="111"/>
      <c r="P32" s="111"/>
      <c r="Q32" s="111">
        <v>152</v>
      </c>
      <c r="R32" s="111" t="s">
        <v>709</v>
      </c>
      <c r="S32" s="114" t="s">
        <v>1226</v>
      </c>
    </row>
    <row r="33" spans="1:19" ht="42">
      <c r="A33" s="111">
        <v>2</v>
      </c>
      <c r="B33" s="114" t="s">
        <v>815</v>
      </c>
      <c r="C33" s="111" t="s">
        <v>20</v>
      </c>
      <c r="D33" s="114" t="s">
        <v>1227</v>
      </c>
      <c r="E33" s="111" t="s">
        <v>29</v>
      </c>
      <c r="F33" s="111" t="s">
        <v>136</v>
      </c>
      <c r="G33" s="111">
        <v>2019</v>
      </c>
      <c r="H33" s="111" t="s">
        <v>349</v>
      </c>
      <c r="I33" s="111">
        <v>430</v>
      </c>
      <c r="J33" s="111">
        <v>430</v>
      </c>
      <c r="K33" s="111"/>
      <c r="L33" s="111"/>
      <c r="M33" s="111"/>
      <c r="N33" s="111"/>
      <c r="O33" s="111"/>
      <c r="P33" s="111"/>
      <c r="Q33" s="111">
        <v>190</v>
      </c>
      <c r="R33" s="111" t="s">
        <v>709</v>
      </c>
      <c r="S33" s="114" t="s">
        <v>1228</v>
      </c>
    </row>
    <row r="34" spans="1:19" ht="42">
      <c r="A34" s="111">
        <v>3</v>
      </c>
      <c r="B34" s="114" t="s">
        <v>538</v>
      </c>
      <c r="C34" s="111" t="s">
        <v>20</v>
      </c>
      <c r="D34" s="114" t="s">
        <v>1229</v>
      </c>
      <c r="E34" s="111" t="s">
        <v>45</v>
      </c>
      <c r="F34" s="111" t="s">
        <v>48</v>
      </c>
      <c r="G34" s="111">
        <v>2019</v>
      </c>
      <c r="H34" s="111" t="s">
        <v>349</v>
      </c>
      <c r="I34" s="111">
        <v>430</v>
      </c>
      <c r="J34" s="111">
        <v>430</v>
      </c>
      <c r="K34" s="111"/>
      <c r="L34" s="111"/>
      <c r="M34" s="111"/>
      <c r="N34" s="111"/>
      <c r="O34" s="111"/>
      <c r="P34" s="111"/>
      <c r="Q34" s="111">
        <v>282</v>
      </c>
      <c r="R34" s="111" t="s">
        <v>709</v>
      </c>
      <c r="S34" s="114" t="s">
        <v>1230</v>
      </c>
    </row>
    <row r="35" spans="1:19" ht="42">
      <c r="A35" s="111">
        <v>4</v>
      </c>
      <c r="B35" s="123" t="s">
        <v>1231</v>
      </c>
      <c r="C35" s="111" t="s">
        <v>20</v>
      </c>
      <c r="D35" s="125" t="s">
        <v>1232</v>
      </c>
      <c r="E35" s="111" t="s">
        <v>21</v>
      </c>
      <c r="F35" s="124" t="s">
        <v>24</v>
      </c>
      <c r="G35" s="111">
        <v>2019</v>
      </c>
      <c r="H35" s="111" t="s">
        <v>349</v>
      </c>
      <c r="I35" s="122">
        <v>430</v>
      </c>
      <c r="J35" s="122">
        <v>430</v>
      </c>
      <c r="K35" s="111"/>
      <c r="L35" s="111"/>
      <c r="M35" s="111"/>
      <c r="N35" s="111"/>
      <c r="O35" s="111"/>
      <c r="P35" s="111"/>
      <c r="Q35" s="111">
        <v>195</v>
      </c>
      <c r="R35" s="111" t="s">
        <v>709</v>
      </c>
      <c r="S35" s="123" t="s">
        <v>1233</v>
      </c>
    </row>
    <row r="36" spans="1:19" ht="31.5">
      <c r="A36" s="111">
        <v>5</v>
      </c>
      <c r="B36" s="123" t="s">
        <v>1234</v>
      </c>
      <c r="C36" s="111" t="s">
        <v>20</v>
      </c>
      <c r="D36" s="125" t="s">
        <v>1235</v>
      </c>
      <c r="E36" s="120" t="s">
        <v>29</v>
      </c>
      <c r="F36" s="120" t="s">
        <v>304</v>
      </c>
      <c r="G36" s="111">
        <v>2019</v>
      </c>
      <c r="H36" s="111" t="s">
        <v>349</v>
      </c>
      <c r="I36" s="122">
        <v>150</v>
      </c>
      <c r="J36" s="122">
        <v>150</v>
      </c>
      <c r="K36" s="111"/>
      <c r="L36" s="111"/>
      <c r="M36" s="111"/>
      <c r="N36" s="111"/>
      <c r="O36" s="111"/>
      <c r="P36" s="111"/>
      <c r="Q36" s="111">
        <v>92</v>
      </c>
      <c r="R36" s="111" t="s">
        <v>709</v>
      </c>
      <c r="S36" s="123" t="s">
        <v>1236</v>
      </c>
    </row>
    <row r="37" spans="1:19" ht="52.5">
      <c r="A37" s="111">
        <v>6</v>
      </c>
      <c r="B37" s="123" t="s">
        <v>1237</v>
      </c>
      <c r="C37" s="111" t="s">
        <v>20</v>
      </c>
      <c r="D37" s="125" t="s">
        <v>1238</v>
      </c>
      <c r="E37" s="120" t="s">
        <v>29</v>
      </c>
      <c r="F37" s="120" t="s">
        <v>1048</v>
      </c>
      <c r="G37" s="111">
        <v>2019</v>
      </c>
      <c r="H37" s="111" t="s">
        <v>1049</v>
      </c>
      <c r="I37" s="122">
        <v>7000</v>
      </c>
      <c r="J37" s="111">
        <v>4000</v>
      </c>
      <c r="K37" s="111"/>
      <c r="L37" s="111"/>
      <c r="M37" s="113"/>
      <c r="N37" s="111"/>
      <c r="O37" s="111"/>
      <c r="P37" s="111">
        <v>3000</v>
      </c>
      <c r="Q37" s="111">
        <v>3957</v>
      </c>
      <c r="R37" s="111" t="s">
        <v>709</v>
      </c>
      <c r="S37" s="123" t="s">
        <v>1050</v>
      </c>
    </row>
    <row r="38" spans="1:19" ht="52.5">
      <c r="A38" s="111">
        <v>7</v>
      </c>
      <c r="B38" s="114" t="s">
        <v>825</v>
      </c>
      <c r="C38" s="111" t="s">
        <v>20</v>
      </c>
      <c r="D38" s="114" t="s">
        <v>826</v>
      </c>
      <c r="E38" s="111" t="s">
        <v>29</v>
      </c>
      <c r="F38" s="111" t="s">
        <v>99</v>
      </c>
      <c r="G38" s="111">
        <v>2019</v>
      </c>
      <c r="H38" s="111" t="s">
        <v>349</v>
      </c>
      <c r="I38" s="111">
        <v>14000</v>
      </c>
      <c r="J38" s="111">
        <v>14000</v>
      </c>
      <c r="K38" s="111"/>
      <c r="L38" s="111"/>
      <c r="M38" s="111"/>
      <c r="N38" s="111"/>
      <c r="O38" s="111"/>
      <c r="P38" s="111"/>
      <c r="Q38" s="111">
        <v>3964</v>
      </c>
      <c r="R38" s="111" t="s">
        <v>709</v>
      </c>
      <c r="S38" s="114" t="s">
        <v>827</v>
      </c>
    </row>
    <row r="39" spans="1:19" ht="31.5">
      <c r="A39" s="111">
        <v>8</v>
      </c>
      <c r="B39" s="123" t="s">
        <v>1239</v>
      </c>
      <c r="C39" s="123" t="s">
        <v>20</v>
      </c>
      <c r="D39" s="125" t="s">
        <v>1052</v>
      </c>
      <c r="E39" s="120" t="s">
        <v>38</v>
      </c>
      <c r="F39" s="120" t="s">
        <v>109</v>
      </c>
      <c r="G39" s="111">
        <v>2019</v>
      </c>
      <c r="H39" s="111" t="s">
        <v>349</v>
      </c>
      <c r="I39" s="111">
        <v>300</v>
      </c>
      <c r="J39" s="111">
        <v>300</v>
      </c>
      <c r="K39" s="111"/>
      <c r="L39" s="111"/>
      <c r="M39" s="111"/>
      <c r="N39" s="111"/>
      <c r="O39" s="111"/>
      <c r="P39" s="111"/>
      <c r="Q39" s="111">
        <v>124</v>
      </c>
      <c r="R39" s="111" t="s">
        <v>709</v>
      </c>
      <c r="S39" s="123" t="s">
        <v>1240</v>
      </c>
    </row>
    <row r="40" spans="1:19" ht="42">
      <c r="A40" s="111">
        <v>9</v>
      </c>
      <c r="B40" s="123" t="s">
        <v>1241</v>
      </c>
      <c r="C40" s="123" t="s">
        <v>20</v>
      </c>
      <c r="D40" s="125" t="s">
        <v>1242</v>
      </c>
      <c r="E40" s="120" t="s">
        <v>35</v>
      </c>
      <c r="F40" s="120" t="s">
        <v>453</v>
      </c>
      <c r="G40" s="111">
        <v>2019</v>
      </c>
      <c r="H40" s="111" t="s">
        <v>349</v>
      </c>
      <c r="I40" s="111">
        <v>380</v>
      </c>
      <c r="J40" s="111">
        <v>380</v>
      </c>
      <c r="K40" s="111"/>
      <c r="L40" s="111"/>
      <c r="M40" s="111"/>
      <c r="N40" s="111"/>
      <c r="O40" s="111"/>
      <c r="P40" s="111"/>
      <c r="Q40" s="111">
        <v>165</v>
      </c>
      <c r="R40" s="111" t="s">
        <v>709</v>
      </c>
      <c r="S40" s="123" t="s">
        <v>1243</v>
      </c>
    </row>
    <row r="41" spans="1:19" ht="42">
      <c r="A41" s="111">
        <v>10</v>
      </c>
      <c r="B41" s="123" t="s">
        <v>1244</v>
      </c>
      <c r="C41" s="123" t="s">
        <v>20</v>
      </c>
      <c r="D41" s="125" t="s">
        <v>1245</v>
      </c>
      <c r="E41" s="120" t="s">
        <v>21</v>
      </c>
      <c r="F41" s="120" t="s">
        <v>130</v>
      </c>
      <c r="G41" s="111">
        <v>2019</v>
      </c>
      <c r="H41" s="111" t="s">
        <v>349</v>
      </c>
      <c r="I41" s="122">
        <v>350</v>
      </c>
      <c r="J41" s="122">
        <v>350</v>
      </c>
      <c r="K41" s="111"/>
      <c r="L41" s="111"/>
      <c r="M41" s="111"/>
      <c r="N41" s="111"/>
      <c r="O41" s="111"/>
      <c r="P41" s="111"/>
      <c r="Q41" s="111">
        <v>162</v>
      </c>
      <c r="R41" s="111" t="s">
        <v>709</v>
      </c>
      <c r="S41" s="123" t="s">
        <v>1246</v>
      </c>
    </row>
    <row r="42" spans="1:19" ht="52.5">
      <c r="A42" s="111">
        <v>11</v>
      </c>
      <c r="B42" s="114" t="s">
        <v>828</v>
      </c>
      <c r="C42" s="111" t="s">
        <v>20</v>
      </c>
      <c r="D42" s="114" t="s">
        <v>627</v>
      </c>
      <c r="E42" s="111" t="s">
        <v>35</v>
      </c>
      <c r="F42" s="111" t="s">
        <v>36</v>
      </c>
      <c r="G42" s="111">
        <v>2019</v>
      </c>
      <c r="H42" s="111" t="s">
        <v>349</v>
      </c>
      <c r="I42" s="111">
        <v>80</v>
      </c>
      <c r="J42" s="111">
        <v>80</v>
      </c>
      <c r="K42" s="124"/>
      <c r="L42" s="111"/>
      <c r="M42" s="111"/>
      <c r="N42" s="111"/>
      <c r="O42" s="111"/>
      <c r="P42" s="111"/>
      <c r="Q42" s="111">
        <v>98</v>
      </c>
      <c r="R42" s="111" t="s">
        <v>709</v>
      </c>
      <c r="S42" s="114" t="s">
        <v>571</v>
      </c>
    </row>
    <row r="43" spans="1:19">
      <c r="A43" s="109" t="s">
        <v>1612</v>
      </c>
      <c r="B43" s="111"/>
      <c r="C43" s="111"/>
      <c r="D43" s="114"/>
      <c r="E43" s="111"/>
      <c r="F43" s="111"/>
      <c r="G43" s="111"/>
      <c r="H43" s="111"/>
      <c r="I43" s="110">
        <f t="shared" ref="I43:P43" si="7">SUM(I44:I47)</f>
        <v>990</v>
      </c>
      <c r="J43" s="110">
        <f t="shared" si="7"/>
        <v>200</v>
      </c>
      <c r="K43" s="110">
        <f t="shared" si="7"/>
        <v>0</v>
      </c>
      <c r="L43" s="110">
        <f t="shared" si="7"/>
        <v>0</v>
      </c>
      <c r="M43" s="110">
        <f t="shared" si="7"/>
        <v>0</v>
      </c>
      <c r="N43" s="110">
        <f t="shared" si="7"/>
        <v>240</v>
      </c>
      <c r="O43" s="110">
        <f t="shared" si="7"/>
        <v>0</v>
      </c>
      <c r="P43" s="110">
        <f t="shared" si="7"/>
        <v>550</v>
      </c>
      <c r="Q43" s="111"/>
      <c r="R43" s="111"/>
      <c r="S43" s="114"/>
    </row>
    <row r="44" spans="1:19" ht="31.5">
      <c r="A44" s="111">
        <v>1</v>
      </c>
      <c r="B44" s="123" t="s">
        <v>1251</v>
      </c>
      <c r="C44" s="111" t="s">
        <v>20</v>
      </c>
      <c r="D44" s="125" t="s">
        <v>1252</v>
      </c>
      <c r="E44" s="120" t="s">
        <v>29</v>
      </c>
      <c r="F44" s="120" t="s">
        <v>1253</v>
      </c>
      <c r="G44" s="111">
        <v>2019</v>
      </c>
      <c r="H44" s="111" t="s">
        <v>349</v>
      </c>
      <c r="I44" s="122">
        <v>500</v>
      </c>
      <c r="J44" s="111">
        <v>100</v>
      </c>
      <c r="K44" s="111"/>
      <c r="L44" s="111"/>
      <c r="M44" s="113"/>
      <c r="N44" s="111"/>
      <c r="O44" s="111"/>
      <c r="P44" s="111">
        <v>400</v>
      </c>
      <c r="Q44" s="111">
        <v>45</v>
      </c>
      <c r="R44" s="111" t="s">
        <v>709</v>
      </c>
      <c r="S44" s="123" t="s">
        <v>1254</v>
      </c>
    </row>
    <row r="45" spans="1:19" ht="31.5">
      <c r="A45" s="111">
        <v>2</v>
      </c>
      <c r="B45" s="123" t="s">
        <v>1255</v>
      </c>
      <c r="C45" s="111" t="s">
        <v>20</v>
      </c>
      <c r="D45" s="125" t="s">
        <v>1256</v>
      </c>
      <c r="E45" s="120" t="s">
        <v>26</v>
      </c>
      <c r="F45" s="120" t="s">
        <v>1257</v>
      </c>
      <c r="G45" s="111">
        <v>2019</v>
      </c>
      <c r="H45" s="111" t="s">
        <v>349</v>
      </c>
      <c r="I45" s="122">
        <v>250</v>
      </c>
      <c r="J45" s="111">
        <v>100</v>
      </c>
      <c r="K45" s="111"/>
      <c r="L45" s="111"/>
      <c r="M45" s="113"/>
      <c r="N45" s="111"/>
      <c r="O45" s="111"/>
      <c r="P45" s="111">
        <v>150</v>
      </c>
      <c r="Q45" s="111">
        <v>48</v>
      </c>
      <c r="R45" s="111" t="s">
        <v>709</v>
      </c>
      <c r="S45" s="123" t="s">
        <v>1258</v>
      </c>
    </row>
    <row r="46" spans="1:19" ht="21">
      <c r="A46" s="111">
        <v>3</v>
      </c>
      <c r="B46" s="114" t="s">
        <v>1259</v>
      </c>
      <c r="C46" s="111" t="s">
        <v>20</v>
      </c>
      <c r="D46" s="114" t="s">
        <v>1260</v>
      </c>
      <c r="E46" s="111" t="s">
        <v>32</v>
      </c>
      <c r="F46" s="111" t="s">
        <v>121</v>
      </c>
      <c r="G46" s="111">
        <v>2019</v>
      </c>
      <c r="H46" s="111" t="s">
        <v>349</v>
      </c>
      <c r="I46" s="111">
        <v>140</v>
      </c>
      <c r="J46" s="111"/>
      <c r="K46" s="111"/>
      <c r="L46" s="111"/>
      <c r="M46" s="111"/>
      <c r="N46" s="111">
        <v>140</v>
      </c>
      <c r="O46" s="111"/>
      <c r="P46" s="111"/>
      <c r="Q46" s="111">
        <v>40</v>
      </c>
      <c r="R46" s="111" t="s">
        <v>709</v>
      </c>
      <c r="S46" s="114" t="s">
        <v>844</v>
      </c>
    </row>
    <row r="47" spans="1:19" ht="31.5">
      <c r="A47" s="111">
        <v>4</v>
      </c>
      <c r="B47" s="114" t="s">
        <v>842</v>
      </c>
      <c r="C47" s="111" t="s">
        <v>20</v>
      </c>
      <c r="D47" s="114" t="s">
        <v>572</v>
      </c>
      <c r="E47" s="111" t="s">
        <v>35</v>
      </c>
      <c r="F47" s="111" t="s">
        <v>44</v>
      </c>
      <c r="G47" s="111">
        <v>2019</v>
      </c>
      <c r="H47" s="111" t="s">
        <v>349</v>
      </c>
      <c r="I47" s="111">
        <v>100</v>
      </c>
      <c r="J47" s="111"/>
      <c r="K47" s="111"/>
      <c r="L47" s="111"/>
      <c r="M47" s="111"/>
      <c r="N47" s="111">
        <v>100</v>
      </c>
      <c r="O47" s="111"/>
      <c r="P47" s="111"/>
      <c r="Q47" s="111">
        <v>80</v>
      </c>
      <c r="R47" s="111" t="s">
        <v>709</v>
      </c>
      <c r="S47" s="114" t="s">
        <v>573</v>
      </c>
    </row>
    <row r="48" spans="1:19" ht="21">
      <c r="A48" s="109" t="s">
        <v>1515</v>
      </c>
      <c r="B48" s="111"/>
      <c r="C48" s="111"/>
      <c r="D48" s="114"/>
      <c r="E48" s="111"/>
      <c r="F48" s="111"/>
      <c r="G48" s="111"/>
      <c r="H48" s="111"/>
      <c r="I48" s="110">
        <f>I49</f>
        <v>2227</v>
      </c>
      <c r="J48" s="110">
        <f t="shared" ref="J48:P48" si="8">J49</f>
        <v>2227</v>
      </c>
      <c r="K48" s="110">
        <f t="shared" si="8"/>
        <v>0</v>
      </c>
      <c r="L48" s="110">
        <f t="shared" si="8"/>
        <v>0</v>
      </c>
      <c r="M48" s="110">
        <f t="shared" si="8"/>
        <v>0</v>
      </c>
      <c r="N48" s="110">
        <f t="shared" si="8"/>
        <v>0</v>
      </c>
      <c r="O48" s="110">
        <f t="shared" si="8"/>
        <v>0</v>
      </c>
      <c r="P48" s="110">
        <f t="shared" si="8"/>
        <v>0</v>
      </c>
      <c r="Q48" s="111"/>
      <c r="R48" s="111"/>
      <c r="S48" s="114"/>
    </row>
    <row r="49" spans="1:19" ht="42">
      <c r="A49" s="111">
        <v>1</v>
      </c>
      <c r="B49" s="114" t="s">
        <v>455</v>
      </c>
      <c r="C49" s="111" t="s">
        <v>347</v>
      </c>
      <c r="D49" s="114" t="s">
        <v>456</v>
      </c>
      <c r="E49" s="111" t="s">
        <v>190</v>
      </c>
      <c r="F49" s="111" t="s">
        <v>457</v>
      </c>
      <c r="G49" s="111">
        <v>2019</v>
      </c>
      <c r="H49" s="111" t="s">
        <v>349</v>
      </c>
      <c r="I49" s="111">
        <v>2227</v>
      </c>
      <c r="J49" s="111">
        <v>2227</v>
      </c>
      <c r="K49" s="111"/>
      <c r="L49" s="111"/>
      <c r="M49" s="111"/>
      <c r="N49" s="111"/>
      <c r="O49" s="111"/>
      <c r="P49" s="111"/>
      <c r="Q49" s="111">
        <v>2643</v>
      </c>
      <c r="R49" s="111" t="s">
        <v>709</v>
      </c>
      <c r="S49" s="114" t="s">
        <v>458</v>
      </c>
    </row>
    <row r="50" spans="1:19" ht="21">
      <c r="A50" s="109" t="s">
        <v>1613</v>
      </c>
      <c r="B50" s="111"/>
      <c r="C50" s="111"/>
      <c r="D50" s="114"/>
      <c r="E50" s="111"/>
      <c r="F50" s="111"/>
      <c r="G50" s="111"/>
      <c r="H50" s="110"/>
      <c r="I50" s="116">
        <f>I51+I67+I90+I113</f>
        <v>11833.01</v>
      </c>
      <c r="J50" s="116">
        <f t="shared" ref="J50:P50" si="9">J51+J67+J90+J113</f>
        <v>2054</v>
      </c>
      <c r="K50" s="116">
        <f t="shared" si="9"/>
        <v>1488</v>
      </c>
      <c r="L50" s="116">
        <f t="shared" si="9"/>
        <v>226</v>
      </c>
      <c r="M50" s="116">
        <f t="shared" si="9"/>
        <v>637</v>
      </c>
      <c r="N50" s="116">
        <f t="shared" si="9"/>
        <v>7428.01</v>
      </c>
      <c r="O50" s="116">
        <f t="shared" si="9"/>
        <v>0</v>
      </c>
      <c r="P50" s="116">
        <f t="shared" si="9"/>
        <v>0</v>
      </c>
      <c r="Q50" s="110"/>
      <c r="R50" s="110"/>
      <c r="S50" s="114"/>
    </row>
    <row r="51" spans="1:19" ht="21">
      <c r="A51" s="109" t="s">
        <v>1614</v>
      </c>
      <c r="B51" s="111"/>
      <c r="C51" s="111"/>
      <c r="D51" s="114"/>
      <c r="E51" s="111"/>
      <c r="F51" s="111"/>
      <c r="G51" s="111"/>
      <c r="H51" s="111"/>
      <c r="I51" s="110">
        <f>SUM(I52:I66)</f>
        <v>3363</v>
      </c>
      <c r="J51" s="110">
        <f t="shared" ref="J51:P51" si="10">SUM(J52:J66)</f>
        <v>280</v>
      </c>
      <c r="K51" s="110">
        <f t="shared" si="10"/>
        <v>798</v>
      </c>
      <c r="L51" s="110">
        <f t="shared" si="10"/>
        <v>226</v>
      </c>
      <c r="M51" s="110">
        <f t="shared" si="10"/>
        <v>637</v>
      </c>
      <c r="N51" s="110">
        <f t="shared" si="10"/>
        <v>1422</v>
      </c>
      <c r="O51" s="110">
        <f t="shared" si="10"/>
        <v>0</v>
      </c>
      <c r="P51" s="110">
        <f t="shared" si="10"/>
        <v>0</v>
      </c>
      <c r="Q51" s="111"/>
      <c r="R51" s="111"/>
      <c r="S51" s="114"/>
    </row>
    <row r="52" spans="1:19" ht="31.5">
      <c r="A52" s="111">
        <v>1</v>
      </c>
      <c r="B52" s="111" t="s">
        <v>53</v>
      </c>
      <c r="C52" s="111" t="s">
        <v>20</v>
      </c>
      <c r="D52" s="114" t="s">
        <v>965</v>
      </c>
      <c r="E52" s="111" t="s">
        <v>21</v>
      </c>
      <c r="F52" s="111" t="s">
        <v>52</v>
      </c>
      <c r="G52" s="111">
        <v>2019</v>
      </c>
      <c r="H52" s="111" t="s">
        <v>23</v>
      </c>
      <c r="I52" s="111">
        <v>417</v>
      </c>
      <c r="J52" s="111"/>
      <c r="K52" s="111"/>
      <c r="L52" s="111"/>
      <c r="M52" s="111"/>
      <c r="N52" s="111">
        <v>417</v>
      </c>
      <c r="O52" s="111"/>
      <c r="P52" s="111"/>
      <c r="Q52" s="111">
        <v>28</v>
      </c>
      <c r="R52" s="111" t="s">
        <v>735</v>
      </c>
      <c r="S52" s="114" t="s">
        <v>966</v>
      </c>
    </row>
    <row r="53" spans="1:19" ht="21">
      <c r="A53" s="111">
        <v>2</v>
      </c>
      <c r="B53" s="111" t="s">
        <v>67</v>
      </c>
      <c r="C53" s="111" t="s">
        <v>20</v>
      </c>
      <c r="D53" s="114" t="s">
        <v>970</v>
      </c>
      <c r="E53" s="111" t="s">
        <v>29</v>
      </c>
      <c r="F53" s="111" t="s">
        <v>66</v>
      </c>
      <c r="G53" s="111">
        <v>2019</v>
      </c>
      <c r="H53" s="111" t="s">
        <v>23</v>
      </c>
      <c r="I53" s="111">
        <v>255</v>
      </c>
      <c r="J53" s="111"/>
      <c r="K53" s="111">
        <v>255</v>
      </c>
      <c r="L53" s="111"/>
      <c r="M53" s="111"/>
      <c r="N53" s="113"/>
      <c r="O53" s="111"/>
      <c r="P53" s="111"/>
      <c r="Q53" s="111">
        <v>50</v>
      </c>
      <c r="R53" s="111" t="s">
        <v>735</v>
      </c>
      <c r="S53" s="114" t="s">
        <v>966</v>
      </c>
    </row>
    <row r="54" spans="1:19" ht="21">
      <c r="A54" s="111">
        <v>3</v>
      </c>
      <c r="B54" s="111" t="s">
        <v>74</v>
      </c>
      <c r="C54" s="111" t="s">
        <v>20</v>
      </c>
      <c r="D54" s="114" t="s">
        <v>970</v>
      </c>
      <c r="E54" s="111" t="s">
        <v>29</v>
      </c>
      <c r="F54" s="111" t="s">
        <v>75</v>
      </c>
      <c r="G54" s="111">
        <v>2019</v>
      </c>
      <c r="H54" s="111" t="s">
        <v>23</v>
      </c>
      <c r="I54" s="111">
        <v>211</v>
      </c>
      <c r="J54" s="111"/>
      <c r="K54" s="111">
        <v>211</v>
      </c>
      <c r="L54" s="111"/>
      <c r="M54" s="111"/>
      <c r="N54" s="113"/>
      <c r="O54" s="111"/>
      <c r="P54" s="111"/>
      <c r="Q54" s="111">
        <v>33</v>
      </c>
      <c r="R54" s="111" t="s">
        <v>735</v>
      </c>
      <c r="S54" s="114" t="s">
        <v>966</v>
      </c>
    </row>
    <row r="55" spans="1:19" ht="21">
      <c r="A55" s="111">
        <v>4</v>
      </c>
      <c r="B55" s="111" t="s">
        <v>676</v>
      </c>
      <c r="C55" s="111" t="s">
        <v>20</v>
      </c>
      <c r="D55" s="114" t="s">
        <v>975</v>
      </c>
      <c r="E55" s="111" t="s">
        <v>29</v>
      </c>
      <c r="F55" s="111" t="s">
        <v>50</v>
      </c>
      <c r="G55" s="111">
        <v>2019</v>
      </c>
      <c r="H55" s="111" t="s">
        <v>23</v>
      </c>
      <c r="I55" s="111">
        <v>332</v>
      </c>
      <c r="J55" s="113"/>
      <c r="K55" s="111">
        <v>332</v>
      </c>
      <c r="L55" s="111"/>
      <c r="M55" s="111"/>
      <c r="N55" s="113"/>
      <c r="O55" s="111"/>
      <c r="P55" s="111"/>
      <c r="Q55" s="111">
        <v>21</v>
      </c>
      <c r="R55" s="111" t="s">
        <v>735</v>
      </c>
      <c r="S55" s="114" t="s">
        <v>966</v>
      </c>
    </row>
    <row r="56" spans="1:19" ht="21">
      <c r="A56" s="111">
        <v>5</v>
      </c>
      <c r="B56" s="111" t="s">
        <v>1128</v>
      </c>
      <c r="C56" s="111" t="s">
        <v>20</v>
      </c>
      <c r="D56" s="114" t="s">
        <v>976</v>
      </c>
      <c r="E56" s="111" t="s">
        <v>45</v>
      </c>
      <c r="F56" s="111" t="s">
        <v>46</v>
      </c>
      <c r="G56" s="111">
        <v>2019</v>
      </c>
      <c r="H56" s="111" t="s">
        <v>23</v>
      </c>
      <c r="I56" s="111">
        <v>104</v>
      </c>
      <c r="J56" s="111"/>
      <c r="K56" s="111"/>
      <c r="L56" s="111"/>
      <c r="M56" s="111"/>
      <c r="N56" s="111">
        <v>104</v>
      </c>
      <c r="O56" s="111"/>
      <c r="P56" s="111"/>
      <c r="Q56" s="111">
        <v>39</v>
      </c>
      <c r="R56" s="111" t="s">
        <v>735</v>
      </c>
      <c r="S56" s="114" t="s">
        <v>966</v>
      </c>
    </row>
    <row r="57" spans="1:19" ht="21">
      <c r="A57" s="111">
        <v>6</v>
      </c>
      <c r="B57" s="111" t="s">
        <v>71</v>
      </c>
      <c r="C57" s="111" t="s">
        <v>20</v>
      </c>
      <c r="D57" s="114" t="s">
        <v>978</v>
      </c>
      <c r="E57" s="111" t="s">
        <v>45</v>
      </c>
      <c r="F57" s="111" t="s">
        <v>70</v>
      </c>
      <c r="G57" s="111">
        <v>2019</v>
      </c>
      <c r="H57" s="111" t="s">
        <v>23</v>
      </c>
      <c r="I57" s="111">
        <v>180</v>
      </c>
      <c r="J57" s="111"/>
      <c r="K57" s="111"/>
      <c r="L57" s="111"/>
      <c r="M57" s="111"/>
      <c r="N57" s="111">
        <v>180</v>
      </c>
      <c r="O57" s="111"/>
      <c r="P57" s="111"/>
      <c r="Q57" s="111">
        <v>21</v>
      </c>
      <c r="R57" s="111" t="s">
        <v>735</v>
      </c>
      <c r="S57" s="114" t="s">
        <v>966</v>
      </c>
    </row>
    <row r="58" spans="1:19" ht="21">
      <c r="A58" s="111">
        <v>7</v>
      </c>
      <c r="B58" s="112" t="s">
        <v>47</v>
      </c>
      <c r="C58" s="111" t="s">
        <v>20</v>
      </c>
      <c r="D58" s="114" t="s">
        <v>965</v>
      </c>
      <c r="E58" s="111" t="s">
        <v>45</v>
      </c>
      <c r="F58" s="111" t="s">
        <v>48</v>
      </c>
      <c r="G58" s="111">
        <v>2019</v>
      </c>
      <c r="H58" s="111" t="s">
        <v>23</v>
      </c>
      <c r="I58" s="111">
        <v>231</v>
      </c>
      <c r="J58" s="111"/>
      <c r="K58" s="111"/>
      <c r="L58" s="111"/>
      <c r="M58" s="111"/>
      <c r="N58" s="111">
        <v>231</v>
      </c>
      <c r="O58" s="111"/>
      <c r="P58" s="111"/>
      <c r="Q58" s="111">
        <v>58</v>
      </c>
      <c r="R58" s="111" t="s">
        <v>735</v>
      </c>
      <c r="S58" s="114" t="s">
        <v>966</v>
      </c>
    </row>
    <row r="59" spans="1:19" ht="21">
      <c r="A59" s="111">
        <v>8</v>
      </c>
      <c r="B59" s="112" t="s">
        <v>674</v>
      </c>
      <c r="C59" s="111" t="s">
        <v>20</v>
      </c>
      <c r="D59" s="114" t="s">
        <v>968</v>
      </c>
      <c r="E59" s="111" t="s">
        <v>45</v>
      </c>
      <c r="F59" s="111" t="s">
        <v>48</v>
      </c>
      <c r="G59" s="111">
        <v>2019</v>
      </c>
      <c r="H59" s="111" t="s">
        <v>23</v>
      </c>
      <c r="I59" s="111">
        <v>226</v>
      </c>
      <c r="J59" s="111"/>
      <c r="K59" s="111"/>
      <c r="L59" s="111">
        <v>226</v>
      </c>
      <c r="M59" s="111"/>
      <c r="N59" s="113"/>
      <c r="O59" s="111"/>
      <c r="P59" s="111"/>
      <c r="Q59" s="111">
        <v>58</v>
      </c>
      <c r="R59" s="111" t="s">
        <v>735</v>
      </c>
      <c r="S59" s="114" t="s">
        <v>966</v>
      </c>
    </row>
    <row r="60" spans="1:19" ht="21">
      <c r="A60" s="111">
        <v>9</v>
      </c>
      <c r="B60" s="114" t="s">
        <v>1042</v>
      </c>
      <c r="C60" s="111" t="s">
        <v>20</v>
      </c>
      <c r="D60" s="114" t="s">
        <v>1615</v>
      </c>
      <c r="E60" s="111" t="s">
        <v>1616</v>
      </c>
      <c r="F60" s="111" t="s">
        <v>1617</v>
      </c>
      <c r="G60" s="111">
        <v>2019</v>
      </c>
      <c r="H60" s="111" t="s">
        <v>23</v>
      </c>
      <c r="I60" s="111">
        <v>280</v>
      </c>
      <c r="J60" s="111">
        <v>280</v>
      </c>
      <c r="K60" s="111"/>
      <c r="L60" s="113"/>
      <c r="M60" s="111"/>
      <c r="N60" s="111"/>
      <c r="O60" s="111"/>
      <c r="P60" s="111"/>
      <c r="Q60" s="111"/>
      <c r="R60" s="111" t="s">
        <v>735</v>
      </c>
      <c r="S60" s="114" t="s">
        <v>966</v>
      </c>
    </row>
    <row r="61" spans="1:19">
      <c r="A61" s="111">
        <v>10</v>
      </c>
      <c r="B61" s="111" t="s">
        <v>98</v>
      </c>
      <c r="C61" s="111" t="s">
        <v>20</v>
      </c>
      <c r="D61" s="114" t="s">
        <v>968</v>
      </c>
      <c r="E61" s="111" t="s">
        <v>29</v>
      </c>
      <c r="F61" s="111" t="s">
        <v>99</v>
      </c>
      <c r="G61" s="111">
        <v>2019</v>
      </c>
      <c r="H61" s="111" t="s">
        <v>23</v>
      </c>
      <c r="I61" s="111">
        <v>180</v>
      </c>
      <c r="J61" s="111"/>
      <c r="K61" s="111"/>
      <c r="L61" s="111"/>
      <c r="M61" s="111"/>
      <c r="N61" s="111">
        <v>180</v>
      </c>
      <c r="O61" s="111"/>
      <c r="P61" s="111"/>
      <c r="Q61" s="111">
        <v>9</v>
      </c>
      <c r="R61" s="111" t="s">
        <v>735</v>
      </c>
      <c r="S61" s="114" t="s">
        <v>991</v>
      </c>
    </row>
    <row r="62" spans="1:19">
      <c r="A62" s="111">
        <v>11</v>
      </c>
      <c r="B62" s="111" t="s">
        <v>672</v>
      </c>
      <c r="C62" s="111" t="s">
        <v>20</v>
      </c>
      <c r="D62" s="114" t="s">
        <v>965</v>
      </c>
      <c r="E62" s="111" t="s">
        <v>32</v>
      </c>
      <c r="F62" s="111" t="s">
        <v>33</v>
      </c>
      <c r="G62" s="111">
        <v>2019</v>
      </c>
      <c r="H62" s="111" t="s">
        <v>23</v>
      </c>
      <c r="I62" s="111">
        <v>296</v>
      </c>
      <c r="J62" s="111"/>
      <c r="K62" s="111"/>
      <c r="L62" s="111"/>
      <c r="M62" s="111"/>
      <c r="N62" s="111">
        <v>296</v>
      </c>
      <c r="O62" s="111"/>
      <c r="P62" s="111"/>
      <c r="Q62" s="111">
        <v>56</v>
      </c>
      <c r="R62" s="111" t="s">
        <v>735</v>
      </c>
      <c r="S62" s="114" t="s">
        <v>966</v>
      </c>
    </row>
    <row r="63" spans="1:19" ht="21">
      <c r="A63" s="111">
        <v>12</v>
      </c>
      <c r="B63" s="111" t="s">
        <v>34</v>
      </c>
      <c r="C63" s="111" t="s">
        <v>20</v>
      </c>
      <c r="D63" s="114" t="s">
        <v>967</v>
      </c>
      <c r="E63" s="111" t="s">
        <v>35</v>
      </c>
      <c r="F63" s="111" t="s">
        <v>36</v>
      </c>
      <c r="G63" s="111">
        <v>2019</v>
      </c>
      <c r="H63" s="111" t="s">
        <v>23</v>
      </c>
      <c r="I63" s="111">
        <v>175</v>
      </c>
      <c r="J63" s="111"/>
      <c r="K63" s="111"/>
      <c r="L63" s="111"/>
      <c r="M63" s="111">
        <v>175</v>
      </c>
      <c r="N63" s="113"/>
      <c r="O63" s="111"/>
      <c r="P63" s="111"/>
      <c r="Q63" s="111">
        <v>39</v>
      </c>
      <c r="R63" s="111" t="s">
        <v>735</v>
      </c>
      <c r="S63" s="114" t="s">
        <v>966</v>
      </c>
    </row>
    <row r="64" spans="1:19">
      <c r="A64" s="111">
        <v>13</v>
      </c>
      <c r="B64" s="111" t="s">
        <v>43</v>
      </c>
      <c r="C64" s="111" t="s">
        <v>20</v>
      </c>
      <c r="D64" s="114" t="s">
        <v>968</v>
      </c>
      <c r="E64" s="111" t="s">
        <v>35</v>
      </c>
      <c r="F64" s="111" t="s">
        <v>44</v>
      </c>
      <c r="G64" s="111">
        <v>2019</v>
      </c>
      <c r="H64" s="111" t="s">
        <v>23</v>
      </c>
      <c r="I64" s="111">
        <v>112</v>
      </c>
      <c r="J64" s="111"/>
      <c r="K64" s="111"/>
      <c r="L64" s="111"/>
      <c r="M64" s="111">
        <v>112</v>
      </c>
      <c r="N64" s="113"/>
      <c r="O64" s="111"/>
      <c r="P64" s="111"/>
      <c r="Q64" s="111">
        <v>59</v>
      </c>
      <c r="R64" s="111" t="s">
        <v>735</v>
      </c>
      <c r="S64" s="114" t="s">
        <v>966</v>
      </c>
    </row>
    <row r="65" spans="1:19">
      <c r="A65" s="111">
        <v>14</v>
      </c>
      <c r="B65" s="111" t="s">
        <v>667</v>
      </c>
      <c r="C65" s="111" t="s">
        <v>20</v>
      </c>
      <c r="D65" s="114" t="s">
        <v>1618</v>
      </c>
      <c r="E65" s="111" t="s">
        <v>21</v>
      </c>
      <c r="F65" s="111" t="s">
        <v>24</v>
      </c>
      <c r="G65" s="111">
        <v>2019</v>
      </c>
      <c r="H65" s="111" t="s">
        <v>23</v>
      </c>
      <c r="I65" s="111">
        <v>350</v>
      </c>
      <c r="J65" s="111"/>
      <c r="K65" s="111"/>
      <c r="L65" s="111"/>
      <c r="M65" s="111">
        <v>350</v>
      </c>
      <c r="N65" s="113"/>
      <c r="O65" s="111"/>
      <c r="P65" s="111"/>
      <c r="Q65" s="111">
        <v>28</v>
      </c>
      <c r="R65" s="111" t="s">
        <v>735</v>
      </c>
      <c r="S65" s="114" t="s">
        <v>966</v>
      </c>
    </row>
    <row r="66" spans="1:19" ht="21">
      <c r="A66" s="111">
        <v>15</v>
      </c>
      <c r="B66" s="111" t="s">
        <v>31</v>
      </c>
      <c r="C66" s="111" t="s">
        <v>20</v>
      </c>
      <c r="D66" s="114" t="s">
        <v>1619</v>
      </c>
      <c r="E66" s="111" t="s">
        <v>21</v>
      </c>
      <c r="F66" s="111" t="s">
        <v>24</v>
      </c>
      <c r="G66" s="111">
        <v>2019</v>
      </c>
      <c r="H66" s="111" t="s">
        <v>23</v>
      </c>
      <c r="I66" s="111">
        <v>14</v>
      </c>
      <c r="J66" s="111"/>
      <c r="K66" s="111"/>
      <c r="L66" s="111"/>
      <c r="M66" s="111"/>
      <c r="N66" s="111">
        <v>14</v>
      </c>
      <c r="O66" s="111"/>
      <c r="P66" s="111"/>
      <c r="Q66" s="111">
        <v>28</v>
      </c>
      <c r="R66" s="111" t="s">
        <v>735</v>
      </c>
      <c r="S66" s="114" t="s">
        <v>966</v>
      </c>
    </row>
    <row r="67" spans="1:19" ht="21">
      <c r="A67" s="109" t="s">
        <v>1620</v>
      </c>
      <c r="B67" s="111"/>
      <c r="C67" s="111"/>
      <c r="D67" s="114"/>
      <c r="E67" s="111"/>
      <c r="F67" s="111"/>
      <c r="G67" s="111"/>
      <c r="H67" s="111"/>
      <c r="I67" s="110">
        <f>SUM(I68:I89)</f>
        <v>1774</v>
      </c>
      <c r="J67" s="110">
        <f t="shared" ref="J67:Q67" si="11">SUM(J68:J89)</f>
        <v>1464</v>
      </c>
      <c r="K67" s="110">
        <f t="shared" si="11"/>
        <v>0</v>
      </c>
      <c r="L67" s="110">
        <f t="shared" si="11"/>
        <v>0</v>
      </c>
      <c r="M67" s="110">
        <f t="shared" si="11"/>
        <v>0</v>
      </c>
      <c r="N67" s="110">
        <f t="shared" si="11"/>
        <v>310</v>
      </c>
      <c r="O67" s="110">
        <f t="shared" si="11"/>
        <v>0</v>
      </c>
      <c r="P67" s="110">
        <f t="shared" si="11"/>
        <v>0</v>
      </c>
      <c r="Q67" s="110">
        <f t="shared" si="11"/>
        <v>798</v>
      </c>
      <c r="R67" s="111"/>
      <c r="S67" s="114"/>
    </row>
    <row r="68" spans="1:19" ht="21">
      <c r="A68" s="111">
        <v>1</v>
      </c>
      <c r="B68" s="114" t="s">
        <v>1056</v>
      </c>
      <c r="C68" s="113" t="s">
        <v>1621</v>
      </c>
      <c r="D68" s="114" t="s">
        <v>1057</v>
      </c>
      <c r="E68" s="111" t="s">
        <v>1616</v>
      </c>
      <c r="F68" s="111" t="s">
        <v>1622</v>
      </c>
      <c r="G68" s="111">
        <v>2019</v>
      </c>
      <c r="H68" s="111" t="s">
        <v>141</v>
      </c>
      <c r="I68" s="113">
        <v>280</v>
      </c>
      <c r="J68" s="113"/>
      <c r="K68" s="113"/>
      <c r="L68" s="113"/>
      <c r="M68" s="113"/>
      <c r="N68" s="111">
        <v>280</v>
      </c>
      <c r="O68" s="113"/>
      <c r="P68" s="113"/>
      <c r="Q68" s="117">
        <v>55</v>
      </c>
      <c r="R68" s="111" t="s">
        <v>735</v>
      </c>
      <c r="S68" s="111" t="s">
        <v>1058</v>
      </c>
    </row>
    <row r="69" spans="1:19" ht="21">
      <c r="A69" s="111">
        <v>2</v>
      </c>
      <c r="B69" s="114" t="s">
        <v>1053</v>
      </c>
      <c r="C69" s="113" t="s">
        <v>1621</v>
      </c>
      <c r="D69" s="114" t="s">
        <v>1054</v>
      </c>
      <c r="E69" s="111" t="s">
        <v>1623</v>
      </c>
      <c r="F69" s="111" t="s">
        <v>1624</v>
      </c>
      <c r="G69" s="118">
        <v>2019</v>
      </c>
      <c r="H69" s="111" t="s">
        <v>141</v>
      </c>
      <c r="I69" s="113">
        <v>30</v>
      </c>
      <c r="J69" s="113"/>
      <c r="K69" s="113"/>
      <c r="L69" s="113"/>
      <c r="M69" s="113"/>
      <c r="N69" s="111">
        <v>30</v>
      </c>
      <c r="O69" s="113"/>
      <c r="P69" s="113"/>
      <c r="Q69" s="117">
        <v>10</v>
      </c>
      <c r="R69" s="111" t="s">
        <v>735</v>
      </c>
      <c r="S69" s="111" t="s">
        <v>1055</v>
      </c>
    </row>
    <row r="70" spans="1:19" ht="21">
      <c r="A70" s="111">
        <v>3</v>
      </c>
      <c r="B70" s="125" t="s">
        <v>1003</v>
      </c>
      <c r="C70" s="113" t="s">
        <v>1621</v>
      </c>
      <c r="D70" s="125" t="s">
        <v>1023</v>
      </c>
      <c r="E70" s="113" t="s">
        <v>1625</v>
      </c>
      <c r="F70" s="126" t="s">
        <v>109</v>
      </c>
      <c r="G70" s="127">
        <v>2019</v>
      </c>
      <c r="H70" s="111" t="s">
        <v>141</v>
      </c>
      <c r="I70" s="113">
        <v>60</v>
      </c>
      <c r="J70" s="128">
        <v>60</v>
      </c>
      <c r="K70" s="113"/>
      <c r="L70" s="113"/>
      <c r="M70" s="113"/>
      <c r="N70" s="111"/>
      <c r="O70" s="113">
        <v>0</v>
      </c>
      <c r="P70" s="113">
        <v>0</v>
      </c>
      <c r="Q70" s="117">
        <v>54</v>
      </c>
      <c r="R70" s="113" t="s">
        <v>735</v>
      </c>
      <c r="S70" s="112" t="s">
        <v>1626</v>
      </c>
    </row>
    <row r="71" spans="1:19" ht="21">
      <c r="A71" s="111">
        <v>4</v>
      </c>
      <c r="B71" s="125" t="s">
        <v>1004</v>
      </c>
      <c r="C71" s="113" t="s">
        <v>1621</v>
      </c>
      <c r="D71" s="125" t="s">
        <v>1024</v>
      </c>
      <c r="E71" s="113" t="s">
        <v>1625</v>
      </c>
      <c r="F71" s="126" t="s">
        <v>64</v>
      </c>
      <c r="G71" s="127">
        <v>2019</v>
      </c>
      <c r="H71" s="111" t="s">
        <v>141</v>
      </c>
      <c r="I71" s="113">
        <v>35</v>
      </c>
      <c r="J71" s="128">
        <v>35</v>
      </c>
      <c r="K71" s="113"/>
      <c r="L71" s="113"/>
      <c r="M71" s="113"/>
      <c r="N71" s="111"/>
      <c r="O71" s="113"/>
      <c r="P71" s="113"/>
      <c r="Q71" s="117">
        <v>70</v>
      </c>
      <c r="R71" s="113" t="s">
        <v>735</v>
      </c>
      <c r="S71" s="112" t="s">
        <v>1627</v>
      </c>
    </row>
    <row r="72" spans="1:19" ht="31.5">
      <c r="A72" s="111">
        <v>5</v>
      </c>
      <c r="B72" s="125" t="s">
        <v>1005</v>
      </c>
      <c r="C72" s="113" t="s">
        <v>1621</v>
      </c>
      <c r="D72" s="125" t="s">
        <v>1025</v>
      </c>
      <c r="E72" s="113" t="s">
        <v>1625</v>
      </c>
      <c r="F72" s="126" t="s">
        <v>111</v>
      </c>
      <c r="G72" s="127">
        <v>2019</v>
      </c>
      <c r="H72" s="111" t="s">
        <v>141</v>
      </c>
      <c r="I72" s="113">
        <v>50</v>
      </c>
      <c r="J72" s="128">
        <v>50</v>
      </c>
      <c r="K72" s="113"/>
      <c r="L72" s="113"/>
      <c r="M72" s="113"/>
      <c r="N72" s="111"/>
      <c r="O72" s="113"/>
      <c r="P72" s="113"/>
      <c r="Q72" s="117">
        <v>73</v>
      </c>
      <c r="R72" s="113" t="s">
        <v>735</v>
      </c>
      <c r="S72" s="112" t="s">
        <v>1628</v>
      </c>
    </row>
    <row r="73" spans="1:19" ht="31.5">
      <c r="A73" s="111">
        <v>6</v>
      </c>
      <c r="B73" s="125" t="s">
        <v>1006</v>
      </c>
      <c r="C73" s="113" t="s">
        <v>1621</v>
      </c>
      <c r="D73" s="125" t="s">
        <v>1026</v>
      </c>
      <c r="E73" s="113" t="s">
        <v>1625</v>
      </c>
      <c r="F73" s="126" t="s">
        <v>39</v>
      </c>
      <c r="G73" s="127">
        <v>2019</v>
      </c>
      <c r="H73" s="111" t="s">
        <v>141</v>
      </c>
      <c r="I73" s="113">
        <v>86</v>
      </c>
      <c r="J73" s="128">
        <v>86</v>
      </c>
      <c r="K73" s="113"/>
      <c r="L73" s="113"/>
      <c r="M73" s="113"/>
      <c r="N73" s="111"/>
      <c r="O73" s="113"/>
      <c r="P73" s="113"/>
      <c r="Q73" s="117">
        <v>63</v>
      </c>
      <c r="R73" s="113" t="s">
        <v>735</v>
      </c>
      <c r="S73" s="112" t="s">
        <v>1629</v>
      </c>
    </row>
    <row r="74" spans="1:19" ht="21">
      <c r="A74" s="111">
        <v>7</v>
      </c>
      <c r="B74" s="125" t="s">
        <v>1007</v>
      </c>
      <c r="C74" s="113" t="s">
        <v>1621</v>
      </c>
      <c r="D74" s="125" t="s">
        <v>1027</v>
      </c>
      <c r="E74" s="113" t="s">
        <v>1630</v>
      </c>
      <c r="F74" s="126" t="s">
        <v>99</v>
      </c>
      <c r="G74" s="127">
        <v>2019</v>
      </c>
      <c r="H74" s="111" t="s">
        <v>141</v>
      </c>
      <c r="I74" s="113">
        <v>20</v>
      </c>
      <c r="J74" s="128">
        <v>20</v>
      </c>
      <c r="K74" s="113"/>
      <c r="L74" s="113"/>
      <c r="M74" s="113"/>
      <c r="N74" s="111"/>
      <c r="O74" s="113"/>
      <c r="P74" s="113"/>
      <c r="Q74" s="117">
        <v>5</v>
      </c>
      <c r="R74" s="113" t="s">
        <v>735</v>
      </c>
      <c r="S74" s="112" t="s">
        <v>1631</v>
      </c>
    </row>
    <row r="75" spans="1:19" ht="31.5">
      <c r="A75" s="111">
        <v>8</v>
      </c>
      <c r="B75" s="125" t="s">
        <v>1008</v>
      </c>
      <c r="C75" s="113" t="s">
        <v>1621</v>
      </c>
      <c r="D75" s="125" t="s">
        <v>1028</v>
      </c>
      <c r="E75" s="113" t="s">
        <v>1630</v>
      </c>
      <c r="F75" s="126" t="s">
        <v>75</v>
      </c>
      <c r="G75" s="127">
        <v>2019</v>
      </c>
      <c r="H75" s="111" t="s">
        <v>141</v>
      </c>
      <c r="I75" s="113">
        <v>55</v>
      </c>
      <c r="J75" s="128">
        <v>55</v>
      </c>
      <c r="K75" s="113"/>
      <c r="L75" s="113"/>
      <c r="M75" s="113"/>
      <c r="N75" s="111"/>
      <c r="O75" s="113"/>
      <c r="P75" s="113"/>
      <c r="Q75" s="117">
        <v>37</v>
      </c>
      <c r="R75" s="113" t="s">
        <v>735</v>
      </c>
      <c r="S75" s="112" t="s">
        <v>1632</v>
      </c>
    </row>
    <row r="76" spans="1:19" ht="21">
      <c r="A76" s="111">
        <v>9</v>
      </c>
      <c r="B76" s="125" t="s">
        <v>1633</v>
      </c>
      <c r="C76" s="113" t="s">
        <v>1621</v>
      </c>
      <c r="D76" s="125" t="s">
        <v>1634</v>
      </c>
      <c r="E76" s="113" t="s">
        <v>1630</v>
      </c>
      <c r="F76" s="126" t="s">
        <v>1635</v>
      </c>
      <c r="G76" s="127">
        <v>2019</v>
      </c>
      <c r="H76" s="111" t="s">
        <v>141</v>
      </c>
      <c r="I76" s="113">
        <v>160</v>
      </c>
      <c r="J76" s="128">
        <v>160</v>
      </c>
      <c r="K76" s="113"/>
      <c r="L76" s="113"/>
      <c r="M76" s="113"/>
      <c r="N76" s="111"/>
      <c r="O76" s="113"/>
      <c r="P76" s="113"/>
      <c r="Q76" s="117">
        <v>26</v>
      </c>
      <c r="R76" s="113" t="s">
        <v>735</v>
      </c>
      <c r="S76" s="112" t="s">
        <v>1636</v>
      </c>
    </row>
    <row r="77" spans="1:19" ht="21">
      <c r="A77" s="111">
        <v>10</v>
      </c>
      <c r="B77" s="125" t="s">
        <v>1009</v>
      </c>
      <c r="C77" s="113" t="s">
        <v>1621</v>
      </c>
      <c r="D77" s="125" t="s">
        <v>1029</v>
      </c>
      <c r="E77" s="113" t="s">
        <v>1616</v>
      </c>
      <c r="F77" s="126" t="s">
        <v>60</v>
      </c>
      <c r="G77" s="127">
        <v>2019</v>
      </c>
      <c r="H77" s="111" t="s">
        <v>141</v>
      </c>
      <c r="I77" s="113">
        <v>120</v>
      </c>
      <c r="J77" s="128">
        <v>120</v>
      </c>
      <c r="K77" s="113"/>
      <c r="L77" s="113"/>
      <c r="M77" s="113"/>
      <c r="N77" s="111"/>
      <c r="O77" s="113"/>
      <c r="P77" s="113"/>
      <c r="Q77" s="117">
        <v>39</v>
      </c>
      <c r="R77" s="113" t="s">
        <v>735</v>
      </c>
      <c r="S77" s="112" t="s">
        <v>1637</v>
      </c>
    </row>
    <row r="78" spans="1:19" ht="21">
      <c r="A78" s="111">
        <v>11</v>
      </c>
      <c r="B78" s="125" t="s">
        <v>1010</v>
      </c>
      <c r="C78" s="113" t="s">
        <v>1621</v>
      </c>
      <c r="D78" s="125" t="s">
        <v>1030</v>
      </c>
      <c r="E78" s="113" t="s">
        <v>1616</v>
      </c>
      <c r="F78" s="126" t="s">
        <v>41</v>
      </c>
      <c r="G78" s="127">
        <v>2019</v>
      </c>
      <c r="H78" s="111" t="s">
        <v>141</v>
      </c>
      <c r="I78" s="113">
        <v>175</v>
      </c>
      <c r="J78" s="128">
        <v>175</v>
      </c>
      <c r="K78" s="113"/>
      <c r="L78" s="113"/>
      <c r="M78" s="113"/>
      <c r="N78" s="111"/>
      <c r="O78" s="113"/>
      <c r="P78" s="113"/>
      <c r="Q78" s="117">
        <v>86</v>
      </c>
      <c r="R78" s="113" t="s">
        <v>735</v>
      </c>
      <c r="S78" s="112" t="s">
        <v>1638</v>
      </c>
    </row>
    <row r="79" spans="1:19" ht="21">
      <c r="A79" s="111">
        <v>12</v>
      </c>
      <c r="B79" s="125" t="s">
        <v>1011</v>
      </c>
      <c r="C79" s="113" t="s">
        <v>1621</v>
      </c>
      <c r="D79" s="125" t="s">
        <v>1031</v>
      </c>
      <c r="E79" s="113" t="s">
        <v>1616</v>
      </c>
      <c r="F79" s="126" t="s">
        <v>1022</v>
      </c>
      <c r="G79" s="127">
        <v>2019</v>
      </c>
      <c r="H79" s="111" t="s">
        <v>141</v>
      </c>
      <c r="I79" s="113">
        <v>108</v>
      </c>
      <c r="J79" s="128">
        <v>108</v>
      </c>
      <c r="K79" s="113"/>
      <c r="L79" s="113"/>
      <c r="M79" s="113"/>
      <c r="N79" s="111"/>
      <c r="O79" s="113"/>
      <c r="P79" s="113"/>
      <c r="Q79" s="117">
        <v>60</v>
      </c>
      <c r="R79" s="113" t="s">
        <v>735</v>
      </c>
      <c r="S79" s="112" t="s">
        <v>1639</v>
      </c>
    </row>
    <row r="80" spans="1:19" ht="21">
      <c r="A80" s="111">
        <v>13</v>
      </c>
      <c r="B80" s="125" t="s">
        <v>1012</v>
      </c>
      <c r="C80" s="113" t="s">
        <v>1621</v>
      </c>
      <c r="D80" s="125" t="s">
        <v>1032</v>
      </c>
      <c r="E80" s="113" t="s">
        <v>1640</v>
      </c>
      <c r="F80" s="126" t="s">
        <v>55</v>
      </c>
      <c r="G80" s="127">
        <v>2019</v>
      </c>
      <c r="H80" s="111" t="s">
        <v>141</v>
      </c>
      <c r="I80" s="113">
        <v>55</v>
      </c>
      <c r="J80" s="128">
        <v>55</v>
      </c>
      <c r="K80" s="113"/>
      <c r="L80" s="113"/>
      <c r="M80" s="113"/>
      <c r="N80" s="111"/>
      <c r="O80" s="113"/>
      <c r="P80" s="113"/>
      <c r="Q80" s="117">
        <v>30</v>
      </c>
      <c r="R80" s="113" t="s">
        <v>735</v>
      </c>
      <c r="S80" s="112" t="s">
        <v>1641</v>
      </c>
    </row>
    <row r="81" spans="1:19" ht="21">
      <c r="A81" s="111">
        <v>14</v>
      </c>
      <c r="B81" s="125" t="s">
        <v>1013</v>
      </c>
      <c r="C81" s="113" t="s">
        <v>1621</v>
      </c>
      <c r="D81" s="125" t="s">
        <v>1033</v>
      </c>
      <c r="E81" s="113" t="s">
        <v>1640</v>
      </c>
      <c r="F81" s="126" t="s">
        <v>22</v>
      </c>
      <c r="G81" s="127">
        <v>2019</v>
      </c>
      <c r="H81" s="111" t="s">
        <v>141</v>
      </c>
      <c r="I81" s="113">
        <v>95</v>
      </c>
      <c r="J81" s="128">
        <v>95</v>
      </c>
      <c r="K81" s="113"/>
      <c r="L81" s="113"/>
      <c r="M81" s="113"/>
      <c r="N81" s="111"/>
      <c r="O81" s="113"/>
      <c r="P81" s="113"/>
      <c r="Q81" s="117">
        <v>20</v>
      </c>
      <c r="R81" s="113" t="s">
        <v>735</v>
      </c>
      <c r="S81" s="112" t="s">
        <v>1642</v>
      </c>
    </row>
    <row r="82" spans="1:19" ht="21">
      <c r="A82" s="111">
        <v>15</v>
      </c>
      <c r="B82" s="125" t="s">
        <v>1014</v>
      </c>
      <c r="C82" s="113" t="s">
        <v>1621</v>
      </c>
      <c r="D82" s="125" t="s">
        <v>1034</v>
      </c>
      <c r="E82" s="113" t="s">
        <v>1640</v>
      </c>
      <c r="F82" s="126" t="s">
        <v>168</v>
      </c>
      <c r="G82" s="127">
        <v>2019</v>
      </c>
      <c r="H82" s="111" t="s">
        <v>141</v>
      </c>
      <c r="I82" s="113">
        <v>120</v>
      </c>
      <c r="J82" s="128">
        <v>120</v>
      </c>
      <c r="K82" s="113"/>
      <c r="L82" s="113"/>
      <c r="M82" s="113"/>
      <c r="N82" s="111"/>
      <c r="O82" s="113"/>
      <c r="P82" s="113"/>
      <c r="Q82" s="117">
        <v>38</v>
      </c>
      <c r="R82" s="113" t="s">
        <v>735</v>
      </c>
      <c r="S82" s="112" t="s">
        <v>1643</v>
      </c>
    </row>
    <row r="83" spans="1:19" ht="21">
      <c r="A83" s="111">
        <v>16</v>
      </c>
      <c r="B83" s="125" t="s">
        <v>1015</v>
      </c>
      <c r="C83" s="113" t="s">
        <v>1621</v>
      </c>
      <c r="D83" s="125" t="s">
        <v>1035</v>
      </c>
      <c r="E83" s="113" t="s">
        <v>1644</v>
      </c>
      <c r="F83" s="126" t="s">
        <v>889</v>
      </c>
      <c r="G83" s="127">
        <v>2019</v>
      </c>
      <c r="H83" s="111" t="s">
        <v>141</v>
      </c>
      <c r="I83" s="113">
        <v>30</v>
      </c>
      <c r="J83" s="128">
        <v>30</v>
      </c>
      <c r="K83" s="113"/>
      <c r="L83" s="113"/>
      <c r="M83" s="113"/>
      <c r="N83" s="111"/>
      <c r="O83" s="113"/>
      <c r="P83" s="113"/>
      <c r="Q83" s="117">
        <v>2</v>
      </c>
      <c r="R83" s="113" t="s">
        <v>735</v>
      </c>
      <c r="S83" s="112" t="s">
        <v>1645</v>
      </c>
    </row>
    <row r="84" spans="1:19" ht="21">
      <c r="A84" s="111">
        <v>17</v>
      </c>
      <c r="B84" s="125" t="s">
        <v>1016</v>
      </c>
      <c r="C84" s="113" t="s">
        <v>1621</v>
      </c>
      <c r="D84" s="125" t="s">
        <v>1036</v>
      </c>
      <c r="E84" s="113" t="s">
        <v>1644</v>
      </c>
      <c r="F84" s="126" t="s">
        <v>33</v>
      </c>
      <c r="G84" s="127">
        <v>2019</v>
      </c>
      <c r="H84" s="111" t="s">
        <v>141</v>
      </c>
      <c r="I84" s="113">
        <v>20</v>
      </c>
      <c r="J84" s="128">
        <v>20</v>
      </c>
      <c r="K84" s="113"/>
      <c r="L84" s="113"/>
      <c r="M84" s="113"/>
      <c r="N84" s="111"/>
      <c r="O84" s="113"/>
      <c r="P84" s="113"/>
      <c r="Q84" s="117">
        <v>55</v>
      </c>
      <c r="R84" s="113" t="s">
        <v>735</v>
      </c>
      <c r="S84" s="112" t="s">
        <v>1646</v>
      </c>
    </row>
    <row r="85" spans="1:19" ht="21">
      <c r="A85" s="111">
        <v>18</v>
      </c>
      <c r="B85" s="125" t="s">
        <v>1017</v>
      </c>
      <c r="C85" s="113" t="s">
        <v>1621</v>
      </c>
      <c r="D85" s="125" t="s">
        <v>1037</v>
      </c>
      <c r="E85" s="113" t="s">
        <v>1647</v>
      </c>
      <c r="F85" s="126" t="s">
        <v>62</v>
      </c>
      <c r="G85" s="127">
        <v>2019</v>
      </c>
      <c r="H85" s="111" t="s">
        <v>141</v>
      </c>
      <c r="I85" s="113">
        <v>80</v>
      </c>
      <c r="J85" s="128">
        <v>80</v>
      </c>
      <c r="K85" s="113"/>
      <c r="L85" s="113"/>
      <c r="M85" s="113"/>
      <c r="N85" s="111"/>
      <c r="O85" s="113"/>
      <c r="P85" s="113"/>
      <c r="Q85" s="117">
        <v>17</v>
      </c>
      <c r="R85" s="113" t="s">
        <v>735</v>
      </c>
      <c r="S85" s="112" t="s">
        <v>1648</v>
      </c>
    </row>
    <row r="86" spans="1:19" ht="31.5">
      <c r="A86" s="111">
        <v>19</v>
      </c>
      <c r="B86" s="125" t="s">
        <v>1018</v>
      </c>
      <c r="C86" s="113" t="s">
        <v>1621</v>
      </c>
      <c r="D86" s="125" t="s">
        <v>1038</v>
      </c>
      <c r="E86" s="113" t="s">
        <v>1647</v>
      </c>
      <c r="F86" s="126" t="s">
        <v>46</v>
      </c>
      <c r="G86" s="127">
        <v>2019</v>
      </c>
      <c r="H86" s="111" t="s">
        <v>141</v>
      </c>
      <c r="I86" s="113">
        <v>45</v>
      </c>
      <c r="J86" s="128">
        <v>45</v>
      </c>
      <c r="K86" s="113"/>
      <c r="L86" s="113"/>
      <c r="M86" s="113"/>
      <c r="N86" s="111"/>
      <c r="O86" s="113"/>
      <c r="P86" s="113"/>
      <c r="Q86" s="117">
        <v>8</v>
      </c>
      <c r="R86" s="113" t="s">
        <v>735</v>
      </c>
      <c r="S86" s="112" t="s">
        <v>1649</v>
      </c>
    </row>
    <row r="87" spans="1:19" ht="21">
      <c r="A87" s="111">
        <v>20</v>
      </c>
      <c r="B87" s="125" t="s">
        <v>1019</v>
      </c>
      <c r="C87" s="113" t="s">
        <v>1621</v>
      </c>
      <c r="D87" s="125" t="s">
        <v>1039</v>
      </c>
      <c r="E87" s="113" t="s">
        <v>1647</v>
      </c>
      <c r="F87" s="126" t="s">
        <v>70</v>
      </c>
      <c r="G87" s="127">
        <v>2019</v>
      </c>
      <c r="H87" s="111" t="s">
        <v>141</v>
      </c>
      <c r="I87" s="113">
        <v>60</v>
      </c>
      <c r="J87" s="128">
        <v>60</v>
      </c>
      <c r="K87" s="113"/>
      <c r="L87" s="113"/>
      <c r="M87" s="113"/>
      <c r="N87" s="111"/>
      <c r="O87" s="113"/>
      <c r="P87" s="113"/>
      <c r="Q87" s="117">
        <v>14</v>
      </c>
      <c r="R87" s="113" t="s">
        <v>735</v>
      </c>
      <c r="S87" s="112" t="s">
        <v>1650</v>
      </c>
    </row>
    <row r="88" spans="1:19" ht="21">
      <c r="A88" s="111">
        <v>21</v>
      </c>
      <c r="B88" s="125" t="s">
        <v>1020</v>
      </c>
      <c r="C88" s="113" t="s">
        <v>1621</v>
      </c>
      <c r="D88" s="125" t="s">
        <v>1040</v>
      </c>
      <c r="E88" s="113" t="s">
        <v>1647</v>
      </c>
      <c r="F88" s="126" t="s">
        <v>48</v>
      </c>
      <c r="G88" s="127">
        <v>2019</v>
      </c>
      <c r="H88" s="111" t="s">
        <v>141</v>
      </c>
      <c r="I88" s="113">
        <v>65</v>
      </c>
      <c r="J88" s="128">
        <v>65</v>
      </c>
      <c r="K88" s="113"/>
      <c r="L88" s="113"/>
      <c r="M88" s="113"/>
      <c r="N88" s="111"/>
      <c r="O88" s="113"/>
      <c r="P88" s="113"/>
      <c r="Q88" s="117">
        <v>23</v>
      </c>
      <c r="R88" s="113" t="s">
        <v>735</v>
      </c>
      <c r="S88" s="112" t="s">
        <v>1651</v>
      </c>
    </row>
    <row r="89" spans="1:19" ht="21">
      <c r="A89" s="111">
        <v>22</v>
      </c>
      <c r="B89" s="125" t="s">
        <v>1021</v>
      </c>
      <c r="C89" s="113" t="s">
        <v>1621</v>
      </c>
      <c r="D89" s="125" t="s">
        <v>1041</v>
      </c>
      <c r="E89" s="113" t="s">
        <v>1652</v>
      </c>
      <c r="F89" s="120" t="s">
        <v>44</v>
      </c>
      <c r="G89" s="129">
        <v>2019</v>
      </c>
      <c r="H89" s="111" t="s">
        <v>141</v>
      </c>
      <c r="I89" s="113">
        <v>25</v>
      </c>
      <c r="J89" s="128">
        <v>25</v>
      </c>
      <c r="K89" s="113"/>
      <c r="L89" s="113"/>
      <c r="M89" s="113"/>
      <c r="N89" s="111"/>
      <c r="O89" s="113"/>
      <c r="P89" s="113"/>
      <c r="Q89" s="117">
        <v>13</v>
      </c>
      <c r="R89" s="113" t="s">
        <v>735</v>
      </c>
      <c r="S89" s="112" t="s">
        <v>1653</v>
      </c>
    </row>
    <row r="90" spans="1:19" ht="21">
      <c r="A90" s="109" t="s">
        <v>1654</v>
      </c>
      <c r="B90" s="111"/>
      <c r="C90" s="111"/>
      <c r="D90" s="114"/>
      <c r="E90" s="111"/>
      <c r="F90" s="111"/>
      <c r="G90" s="111"/>
      <c r="H90" s="111"/>
      <c r="I90" s="110">
        <f>SUM(I91:I112)</f>
        <v>2800.0099999999998</v>
      </c>
      <c r="J90" s="110">
        <f t="shared" ref="J90:P90" si="12">SUM(J91:J112)</f>
        <v>0</v>
      </c>
      <c r="K90" s="110">
        <f t="shared" si="12"/>
        <v>0</v>
      </c>
      <c r="L90" s="110">
        <f t="shared" si="12"/>
        <v>0</v>
      </c>
      <c r="M90" s="110">
        <f t="shared" si="12"/>
        <v>0</v>
      </c>
      <c r="N90" s="110">
        <f t="shared" si="12"/>
        <v>2800.0099999999998</v>
      </c>
      <c r="O90" s="110">
        <f t="shared" si="12"/>
        <v>0</v>
      </c>
      <c r="P90" s="110">
        <f t="shared" si="12"/>
        <v>0</v>
      </c>
      <c r="Q90" s="111"/>
      <c r="R90" s="111"/>
      <c r="S90" s="114"/>
    </row>
    <row r="91" spans="1:19" ht="21">
      <c r="A91" s="111">
        <v>1</v>
      </c>
      <c r="B91" s="111" t="s">
        <v>886</v>
      </c>
      <c r="C91" s="130" t="s">
        <v>20</v>
      </c>
      <c r="D91" s="114" t="s">
        <v>1059</v>
      </c>
      <c r="E91" s="111" t="s">
        <v>21</v>
      </c>
      <c r="F91" s="111" t="s">
        <v>168</v>
      </c>
      <c r="G91" s="131">
        <v>2019</v>
      </c>
      <c r="H91" s="111" t="s">
        <v>873</v>
      </c>
      <c r="I91" s="111">
        <v>20.76</v>
      </c>
      <c r="J91" s="111"/>
      <c r="K91" s="111"/>
      <c r="L91" s="111"/>
      <c r="M91" s="111"/>
      <c r="N91" s="111">
        <v>20.76</v>
      </c>
      <c r="O91" s="111"/>
      <c r="P91" s="111"/>
      <c r="Q91" s="111">
        <v>19</v>
      </c>
      <c r="R91" s="111" t="s">
        <v>1161</v>
      </c>
      <c r="S91" s="111" t="s">
        <v>173</v>
      </c>
    </row>
    <row r="92" spans="1:19" ht="21">
      <c r="A92" s="111">
        <v>2</v>
      </c>
      <c r="B92" s="111" t="s">
        <v>1162</v>
      </c>
      <c r="C92" s="130" t="s">
        <v>20</v>
      </c>
      <c r="D92" s="114" t="s">
        <v>1060</v>
      </c>
      <c r="E92" s="111" t="s">
        <v>21</v>
      </c>
      <c r="F92" s="111" t="s">
        <v>157</v>
      </c>
      <c r="G92" s="131">
        <v>2019</v>
      </c>
      <c r="H92" s="111" t="s">
        <v>873</v>
      </c>
      <c r="I92" s="111">
        <v>40</v>
      </c>
      <c r="J92" s="111"/>
      <c r="K92" s="111"/>
      <c r="L92" s="111"/>
      <c r="M92" s="111"/>
      <c r="N92" s="111">
        <v>40</v>
      </c>
      <c r="O92" s="111"/>
      <c r="P92" s="111"/>
      <c r="Q92" s="113">
        <v>12</v>
      </c>
      <c r="R92" s="111" t="s">
        <v>1075</v>
      </c>
      <c r="S92" s="111" t="s">
        <v>173</v>
      </c>
    </row>
    <row r="93" spans="1:19" ht="21">
      <c r="A93" s="111">
        <v>3</v>
      </c>
      <c r="B93" s="111" t="s">
        <v>902</v>
      </c>
      <c r="C93" s="130" t="s">
        <v>20</v>
      </c>
      <c r="D93" s="114" t="s">
        <v>1061</v>
      </c>
      <c r="E93" s="111" t="s">
        <v>21</v>
      </c>
      <c r="F93" s="111" t="s">
        <v>157</v>
      </c>
      <c r="G93" s="131">
        <v>2019</v>
      </c>
      <c r="H93" s="111" t="s">
        <v>873</v>
      </c>
      <c r="I93" s="111">
        <v>65</v>
      </c>
      <c r="J93" s="111"/>
      <c r="K93" s="111"/>
      <c r="L93" s="111"/>
      <c r="M93" s="111"/>
      <c r="N93" s="111">
        <v>65</v>
      </c>
      <c r="O93" s="111"/>
      <c r="P93" s="111"/>
      <c r="Q93" s="111">
        <v>18</v>
      </c>
      <c r="R93" s="111" t="s">
        <v>1077</v>
      </c>
      <c r="S93" s="111" t="s">
        <v>173</v>
      </c>
    </row>
    <row r="94" spans="1:19" ht="21">
      <c r="A94" s="111">
        <v>4</v>
      </c>
      <c r="B94" s="111" t="s">
        <v>1062</v>
      </c>
      <c r="C94" s="111" t="s">
        <v>140</v>
      </c>
      <c r="D94" s="114" t="s">
        <v>1063</v>
      </c>
      <c r="E94" s="111" t="s">
        <v>26</v>
      </c>
      <c r="F94" s="111" t="s">
        <v>165</v>
      </c>
      <c r="G94" s="111">
        <v>2019</v>
      </c>
      <c r="H94" s="111" t="s">
        <v>873</v>
      </c>
      <c r="I94" s="111">
        <v>76.22</v>
      </c>
      <c r="J94" s="111"/>
      <c r="K94" s="111"/>
      <c r="L94" s="111"/>
      <c r="M94" s="111"/>
      <c r="N94" s="111">
        <v>76.22</v>
      </c>
      <c r="O94" s="111"/>
      <c r="P94" s="111"/>
      <c r="Q94" s="111">
        <v>17</v>
      </c>
      <c r="R94" s="111" t="s">
        <v>1160</v>
      </c>
      <c r="S94" s="111" t="s">
        <v>173</v>
      </c>
    </row>
    <row r="95" spans="1:19" ht="21">
      <c r="A95" s="111">
        <v>5</v>
      </c>
      <c r="B95" s="111" t="s">
        <v>1065</v>
      </c>
      <c r="C95" s="111" t="s">
        <v>140</v>
      </c>
      <c r="D95" s="114" t="s">
        <v>1066</v>
      </c>
      <c r="E95" s="111" t="s">
        <v>26</v>
      </c>
      <c r="F95" s="111" t="s">
        <v>342</v>
      </c>
      <c r="G95" s="111">
        <v>2019</v>
      </c>
      <c r="H95" s="111" t="s">
        <v>873</v>
      </c>
      <c r="I95" s="111">
        <v>51.58</v>
      </c>
      <c r="J95" s="111"/>
      <c r="K95" s="111"/>
      <c r="L95" s="111"/>
      <c r="M95" s="111"/>
      <c r="N95" s="111">
        <v>51.58</v>
      </c>
      <c r="O95" s="111"/>
      <c r="P95" s="111"/>
      <c r="Q95" s="111">
        <v>55</v>
      </c>
      <c r="R95" s="111" t="s">
        <v>1163</v>
      </c>
      <c r="S95" s="111" t="s">
        <v>173</v>
      </c>
    </row>
    <row r="96" spans="1:19" ht="21">
      <c r="A96" s="111">
        <v>6</v>
      </c>
      <c r="B96" s="111" t="s">
        <v>1068</v>
      </c>
      <c r="C96" s="111" t="s">
        <v>140</v>
      </c>
      <c r="D96" s="114" t="s">
        <v>1069</v>
      </c>
      <c r="E96" s="111" t="s">
        <v>26</v>
      </c>
      <c r="F96" s="111" t="s">
        <v>107</v>
      </c>
      <c r="G96" s="111">
        <v>2019</v>
      </c>
      <c r="H96" s="111" t="s">
        <v>873</v>
      </c>
      <c r="I96" s="111">
        <v>7</v>
      </c>
      <c r="J96" s="111"/>
      <c r="K96" s="111"/>
      <c r="L96" s="111"/>
      <c r="M96" s="111"/>
      <c r="N96" s="111">
        <v>7</v>
      </c>
      <c r="O96" s="111"/>
      <c r="P96" s="111"/>
      <c r="Q96" s="111">
        <v>6</v>
      </c>
      <c r="R96" s="111" t="s">
        <v>1164</v>
      </c>
      <c r="S96" s="111" t="s">
        <v>173</v>
      </c>
    </row>
    <row r="97" spans="1:19" ht="31.5">
      <c r="A97" s="111">
        <v>7</v>
      </c>
      <c r="B97" s="111" t="s">
        <v>1165</v>
      </c>
      <c r="C97" s="130" t="s">
        <v>140</v>
      </c>
      <c r="D97" s="114" t="s">
        <v>1071</v>
      </c>
      <c r="E97" s="111" t="s">
        <v>26</v>
      </c>
      <c r="F97" s="111" t="s">
        <v>1072</v>
      </c>
      <c r="G97" s="111">
        <v>2019</v>
      </c>
      <c r="H97" s="111" t="s">
        <v>873</v>
      </c>
      <c r="I97" s="111">
        <v>165.87</v>
      </c>
      <c r="J97" s="111"/>
      <c r="K97" s="111"/>
      <c r="L97" s="111"/>
      <c r="M97" s="111"/>
      <c r="N97" s="111">
        <v>165.87</v>
      </c>
      <c r="O97" s="111"/>
      <c r="P97" s="111"/>
      <c r="Q97" s="111">
        <v>18</v>
      </c>
      <c r="R97" s="111" t="s">
        <v>1085</v>
      </c>
      <c r="S97" s="111" t="s">
        <v>173</v>
      </c>
    </row>
    <row r="98" spans="1:19" ht="21">
      <c r="A98" s="111">
        <v>8</v>
      </c>
      <c r="B98" s="111" t="s">
        <v>1043</v>
      </c>
      <c r="C98" s="130" t="s">
        <v>20</v>
      </c>
      <c r="D98" s="114" t="s">
        <v>1044</v>
      </c>
      <c r="E98" s="111" t="s">
        <v>26</v>
      </c>
      <c r="F98" s="111" t="s">
        <v>184</v>
      </c>
      <c r="G98" s="111">
        <v>2019</v>
      </c>
      <c r="H98" s="111" t="s">
        <v>873</v>
      </c>
      <c r="I98" s="111">
        <v>205.42</v>
      </c>
      <c r="J98" s="111"/>
      <c r="K98" s="111"/>
      <c r="L98" s="111"/>
      <c r="M98" s="111"/>
      <c r="N98" s="111">
        <v>205.42</v>
      </c>
      <c r="O98" s="111"/>
      <c r="P98" s="111"/>
      <c r="Q98" s="111">
        <v>39</v>
      </c>
      <c r="R98" s="111" t="s">
        <v>1083</v>
      </c>
      <c r="S98" s="111" t="s">
        <v>173</v>
      </c>
    </row>
    <row r="99" spans="1:19" ht="21">
      <c r="A99" s="111">
        <v>9</v>
      </c>
      <c r="B99" s="111" t="s">
        <v>906</v>
      </c>
      <c r="C99" s="130" t="s">
        <v>20</v>
      </c>
      <c r="D99" s="114" t="s">
        <v>1074</v>
      </c>
      <c r="E99" s="111" t="s">
        <v>152</v>
      </c>
      <c r="F99" s="111" t="s">
        <v>356</v>
      </c>
      <c r="G99" s="111">
        <v>2019</v>
      </c>
      <c r="H99" s="111" t="s">
        <v>873</v>
      </c>
      <c r="I99" s="111">
        <v>21.33</v>
      </c>
      <c r="J99" s="111"/>
      <c r="K99" s="111"/>
      <c r="L99" s="111"/>
      <c r="M99" s="111"/>
      <c r="N99" s="111">
        <v>21.33</v>
      </c>
      <c r="O99" s="111"/>
      <c r="P99" s="111"/>
      <c r="Q99" s="111">
        <v>3</v>
      </c>
      <c r="R99" s="111" t="s">
        <v>1087</v>
      </c>
      <c r="S99" s="111" t="s">
        <v>173</v>
      </c>
    </row>
    <row r="100" spans="1:19" ht="21">
      <c r="A100" s="111">
        <v>10</v>
      </c>
      <c r="B100" s="111" t="s">
        <v>905</v>
      </c>
      <c r="C100" s="111" t="s">
        <v>140</v>
      </c>
      <c r="D100" s="114" t="s">
        <v>1076</v>
      </c>
      <c r="E100" s="111" t="s">
        <v>45</v>
      </c>
      <c r="F100" s="111" t="s">
        <v>138</v>
      </c>
      <c r="G100" s="111">
        <v>2019</v>
      </c>
      <c r="H100" s="111" t="s">
        <v>873</v>
      </c>
      <c r="I100" s="111">
        <v>37.950000000000003</v>
      </c>
      <c r="J100" s="111"/>
      <c r="K100" s="111"/>
      <c r="L100" s="111"/>
      <c r="M100" s="111"/>
      <c r="N100" s="111">
        <v>37.950000000000003</v>
      </c>
      <c r="O100" s="111"/>
      <c r="P100" s="111"/>
      <c r="Q100" s="111">
        <v>38</v>
      </c>
      <c r="R100" s="111" t="s">
        <v>1166</v>
      </c>
      <c r="S100" s="111" t="s">
        <v>173</v>
      </c>
    </row>
    <row r="101" spans="1:19" ht="21">
      <c r="A101" s="111">
        <v>11</v>
      </c>
      <c r="B101" s="111" t="s">
        <v>882</v>
      </c>
      <c r="C101" s="130" t="s">
        <v>20</v>
      </c>
      <c r="D101" s="114" t="s">
        <v>1078</v>
      </c>
      <c r="E101" s="111" t="s">
        <v>45</v>
      </c>
      <c r="F101" s="111" t="s">
        <v>46</v>
      </c>
      <c r="G101" s="111">
        <v>2019</v>
      </c>
      <c r="H101" s="111" t="s">
        <v>873</v>
      </c>
      <c r="I101" s="111">
        <v>56</v>
      </c>
      <c r="J101" s="111"/>
      <c r="K101" s="111"/>
      <c r="L101" s="111"/>
      <c r="M101" s="111"/>
      <c r="N101" s="111">
        <v>56</v>
      </c>
      <c r="O101" s="111"/>
      <c r="P101" s="111"/>
      <c r="Q101" s="111">
        <v>29</v>
      </c>
      <c r="R101" s="111" t="s">
        <v>1073</v>
      </c>
      <c r="S101" s="111" t="s">
        <v>173</v>
      </c>
    </row>
    <row r="102" spans="1:19" ht="21">
      <c r="A102" s="111">
        <v>12</v>
      </c>
      <c r="B102" s="111" t="s">
        <v>236</v>
      </c>
      <c r="C102" s="111" t="s">
        <v>20</v>
      </c>
      <c r="D102" s="114" t="s">
        <v>1079</v>
      </c>
      <c r="E102" s="111" t="s">
        <v>45</v>
      </c>
      <c r="F102" s="111" t="s">
        <v>237</v>
      </c>
      <c r="G102" s="111">
        <v>2019</v>
      </c>
      <c r="H102" s="111" t="s">
        <v>873</v>
      </c>
      <c r="I102" s="111">
        <v>391.89</v>
      </c>
      <c r="J102" s="111"/>
      <c r="K102" s="111"/>
      <c r="L102" s="111"/>
      <c r="M102" s="111"/>
      <c r="N102" s="111">
        <v>391.89</v>
      </c>
      <c r="O102" s="111"/>
      <c r="P102" s="111"/>
      <c r="Q102" s="111">
        <v>27</v>
      </c>
      <c r="R102" s="111" t="s">
        <v>1167</v>
      </c>
      <c r="S102" s="111" t="s">
        <v>173</v>
      </c>
    </row>
    <row r="103" spans="1:19" ht="54" customHeight="1">
      <c r="A103" s="111">
        <v>13</v>
      </c>
      <c r="B103" s="111" t="s">
        <v>892</v>
      </c>
      <c r="C103" s="130" t="s">
        <v>20</v>
      </c>
      <c r="D103" s="114" t="s">
        <v>1081</v>
      </c>
      <c r="E103" s="111" t="s">
        <v>38</v>
      </c>
      <c r="F103" s="111" t="s">
        <v>84</v>
      </c>
      <c r="G103" s="111">
        <v>2019</v>
      </c>
      <c r="H103" s="111" t="s">
        <v>873</v>
      </c>
      <c r="I103" s="111">
        <v>169.32</v>
      </c>
      <c r="J103" s="111"/>
      <c r="K103" s="111"/>
      <c r="L103" s="111"/>
      <c r="M103" s="111"/>
      <c r="N103" s="111">
        <v>169.32</v>
      </c>
      <c r="O103" s="111"/>
      <c r="P103" s="111"/>
      <c r="Q103" s="111">
        <v>48</v>
      </c>
      <c r="R103" s="111" t="s">
        <v>1064</v>
      </c>
      <c r="S103" s="111" t="s">
        <v>173</v>
      </c>
    </row>
    <row r="104" spans="1:19" ht="21">
      <c r="A104" s="111">
        <v>14</v>
      </c>
      <c r="B104" s="111" t="s">
        <v>898</v>
      </c>
      <c r="C104" s="130" t="s">
        <v>20</v>
      </c>
      <c r="D104" s="114" t="s">
        <v>1082</v>
      </c>
      <c r="E104" s="111" t="s">
        <v>897</v>
      </c>
      <c r="F104" s="111" t="s">
        <v>36</v>
      </c>
      <c r="G104" s="111">
        <v>2019</v>
      </c>
      <c r="H104" s="111" t="s">
        <v>873</v>
      </c>
      <c r="I104" s="111">
        <v>58</v>
      </c>
      <c r="J104" s="111"/>
      <c r="K104" s="111"/>
      <c r="L104" s="111"/>
      <c r="M104" s="111"/>
      <c r="N104" s="111">
        <v>58</v>
      </c>
      <c r="O104" s="111"/>
      <c r="P104" s="111"/>
      <c r="Q104" s="111">
        <v>30</v>
      </c>
      <c r="R104" s="111" t="s">
        <v>1080</v>
      </c>
      <c r="S104" s="111" t="s">
        <v>173</v>
      </c>
    </row>
    <row r="105" spans="1:19" ht="21">
      <c r="A105" s="111">
        <v>15</v>
      </c>
      <c r="B105" s="111" t="s">
        <v>884</v>
      </c>
      <c r="C105" s="130" t="s">
        <v>885</v>
      </c>
      <c r="D105" s="114" t="s">
        <v>1084</v>
      </c>
      <c r="E105" s="111" t="s">
        <v>21</v>
      </c>
      <c r="F105" s="111" t="s">
        <v>169</v>
      </c>
      <c r="G105" s="111">
        <v>2019</v>
      </c>
      <c r="H105" s="111" t="s">
        <v>873</v>
      </c>
      <c r="I105" s="111">
        <v>208.73</v>
      </c>
      <c r="J105" s="111"/>
      <c r="K105" s="111"/>
      <c r="L105" s="111"/>
      <c r="M105" s="111"/>
      <c r="N105" s="111">
        <v>208.73</v>
      </c>
      <c r="O105" s="111"/>
      <c r="P105" s="111"/>
      <c r="Q105" s="111">
        <v>41</v>
      </c>
      <c r="R105" s="111" t="s">
        <v>1067</v>
      </c>
      <c r="S105" s="111" t="s">
        <v>173</v>
      </c>
    </row>
    <row r="106" spans="1:19" ht="21">
      <c r="A106" s="111">
        <v>16</v>
      </c>
      <c r="B106" s="111" t="s">
        <v>1168</v>
      </c>
      <c r="C106" s="130" t="s">
        <v>20</v>
      </c>
      <c r="D106" s="114" t="s">
        <v>1086</v>
      </c>
      <c r="E106" s="111" t="s">
        <v>21</v>
      </c>
      <c r="F106" s="111" t="s">
        <v>52</v>
      </c>
      <c r="G106" s="111">
        <v>2019</v>
      </c>
      <c r="H106" s="111" t="s">
        <v>873</v>
      </c>
      <c r="I106" s="111">
        <v>43.37</v>
      </c>
      <c r="J106" s="111"/>
      <c r="K106" s="111"/>
      <c r="L106" s="111"/>
      <c r="M106" s="111"/>
      <c r="N106" s="111">
        <v>43.37</v>
      </c>
      <c r="O106" s="111"/>
      <c r="P106" s="111"/>
      <c r="Q106" s="111">
        <v>30</v>
      </c>
      <c r="R106" s="111" t="s">
        <v>1092</v>
      </c>
      <c r="S106" s="111" t="s">
        <v>173</v>
      </c>
    </row>
    <row r="107" spans="1:19" ht="31.5">
      <c r="A107" s="111">
        <v>17</v>
      </c>
      <c r="B107" s="111" t="s">
        <v>893</v>
      </c>
      <c r="C107" s="130" t="s">
        <v>20</v>
      </c>
      <c r="D107" s="114" t="s">
        <v>1088</v>
      </c>
      <c r="E107" s="111" t="s">
        <v>26</v>
      </c>
      <c r="F107" s="111" t="s">
        <v>41</v>
      </c>
      <c r="G107" s="111">
        <v>2019</v>
      </c>
      <c r="H107" s="111" t="s">
        <v>1153</v>
      </c>
      <c r="I107" s="111">
        <v>100.5</v>
      </c>
      <c r="J107" s="111"/>
      <c r="K107" s="111"/>
      <c r="L107" s="111"/>
      <c r="M107" s="111"/>
      <c r="N107" s="111">
        <v>100.5</v>
      </c>
      <c r="O107" s="111"/>
      <c r="P107" s="111"/>
      <c r="Q107" s="111">
        <v>47</v>
      </c>
      <c r="R107" s="111" t="s">
        <v>1070</v>
      </c>
      <c r="S107" s="111" t="s">
        <v>173</v>
      </c>
    </row>
    <row r="108" spans="1:19" ht="21">
      <c r="A108" s="111">
        <v>18</v>
      </c>
      <c r="B108" s="111" t="s">
        <v>907</v>
      </c>
      <c r="C108" s="130" t="s">
        <v>20</v>
      </c>
      <c r="D108" s="114" t="s">
        <v>1090</v>
      </c>
      <c r="E108" s="111" t="s">
        <v>908</v>
      </c>
      <c r="F108" s="111" t="s">
        <v>909</v>
      </c>
      <c r="G108" s="111">
        <v>2019</v>
      </c>
      <c r="H108" s="111" t="s">
        <v>873</v>
      </c>
      <c r="I108" s="111">
        <v>400</v>
      </c>
      <c r="J108" s="111"/>
      <c r="K108" s="111"/>
      <c r="L108" s="111"/>
      <c r="M108" s="111"/>
      <c r="N108" s="111">
        <v>400</v>
      </c>
      <c r="O108" s="111"/>
      <c r="P108" s="111"/>
      <c r="Q108" s="111">
        <v>100</v>
      </c>
      <c r="R108" s="111" t="s">
        <v>1089</v>
      </c>
      <c r="S108" s="111" t="s">
        <v>173</v>
      </c>
    </row>
    <row r="109" spans="1:19" ht="31.5">
      <c r="A109" s="111">
        <v>19</v>
      </c>
      <c r="B109" s="111" t="s">
        <v>1045</v>
      </c>
      <c r="C109" s="130" t="s">
        <v>20</v>
      </c>
      <c r="D109" s="114" t="s">
        <v>1091</v>
      </c>
      <c r="E109" s="111" t="s">
        <v>908</v>
      </c>
      <c r="F109" s="111" t="s">
        <v>1047</v>
      </c>
      <c r="G109" s="111">
        <v>2019</v>
      </c>
      <c r="H109" s="111" t="s">
        <v>873</v>
      </c>
      <c r="I109" s="111">
        <v>211</v>
      </c>
      <c r="J109" s="111"/>
      <c r="K109" s="111"/>
      <c r="L109" s="111"/>
      <c r="M109" s="111"/>
      <c r="N109" s="111">
        <v>211</v>
      </c>
      <c r="O109" s="111"/>
      <c r="P109" s="111"/>
      <c r="Q109" s="111">
        <v>18</v>
      </c>
      <c r="R109" s="111" t="s">
        <v>1169</v>
      </c>
      <c r="S109" s="111" t="s">
        <v>173</v>
      </c>
    </row>
    <row r="110" spans="1:19" ht="21">
      <c r="A110" s="111">
        <v>20</v>
      </c>
      <c r="B110" s="111" t="s">
        <v>1046</v>
      </c>
      <c r="C110" s="130" t="s">
        <v>20</v>
      </c>
      <c r="D110" s="114" t="s">
        <v>1093</v>
      </c>
      <c r="E110" s="111" t="s">
        <v>1110</v>
      </c>
      <c r="F110" s="111" t="s">
        <v>149</v>
      </c>
      <c r="G110" s="131">
        <v>2019</v>
      </c>
      <c r="H110" s="111" t="s">
        <v>873</v>
      </c>
      <c r="I110" s="132">
        <v>22</v>
      </c>
      <c r="J110" s="111"/>
      <c r="K110" s="111"/>
      <c r="L110" s="111"/>
      <c r="M110" s="111"/>
      <c r="N110" s="111">
        <v>22</v>
      </c>
      <c r="O110" s="111"/>
      <c r="P110" s="111"/>
      <c r="Q110" s="111">
        <v>86</v>
      </c>
      <c r="R110" s="111" t="s">
        <v>1094</v>
      </c>
      <c r="S110" s="111" t="s">
        <v>173</v>
      </c>
    </row>
    <row r="111" spans="1:19" ht="31.5">
      <c r="A111" s="111">
        <v>21</v>
      </c>
      <c r="B111" s="111" t="s">
        <v>234</v>
      </c>
      <c r="C111" s="111" t="s">
        <v>175</v>
      </c>
      <c r="D111" s="114" t="s">
        <v>235</v>
      </c>
      <c r="E111" s="111" t="s">
        <v>29</v>
      </c>
      <c r="F111" s="111" t="s">
        <v>99</v>
      </c>
      <c r="G111" s="111">
        <v>2019</v>
      </c>
      <c r="H111" s="111" t="s">
        <v>1153</v>
      </c>
      <c r="I111" s="111">
        <v>360</v>
      </c>
      <c r="J111" s="111"/>
      <c r="K111" s="111"/>
      <c r="L111" s="111"/>
      <c r="M111" s="111"/>
      <c r="N111" s="111">
        <v>360</v>
      </c>
      <c r="O111" s="111"/>
      <c r="P111" s="111"/>
      <c r="Q111" s="111">
        <v>59</v>
      </c>
      <c r="R111" s="111" t="s">
        <v>1170</v>
      </c>
      <c r="S111" s="111" t="s">
        <v>173</v>
      </c>
    </row>
    <row r="112" spans="1:19" ht="31.5">
      <c r="A112" s="111">
        <v>22</v>
      </c>
      <c r="B112" s="111" t="s">
        <v>1171</v>
      </c>
      <c r="C112" s="130" t="s">
        <v>20</v>
      </c>
      <c r="D112" s="114" t="s">
        <v>876</v>
      </c>
      <c r="E112" s="111" t="s">
        <v>29</v>
      </c>
      <c r="F112" s="111" t="s">
        <v>265</v>
      </c>
      <c r="G112" s="111">
        <v>2019</v>
      </c>
      <c r="H112" s="111" t="s">
        <v>1153</v>
      </c>
      <c r="I112" s="111">
        <v>88.07</v>
      </c>
      <c r="J112" s="111"/>
      <c r="K112" s="111"/>
      <c r="L112" s="111"/>
      <c r="M112" s="111"/>
      <c r="N112" s="111">
        <v>88.07</v>
      </c>
      <c r="O112" s="111"/>
      <c r="P112" s="111"/>
      <c r="Q112" s="111">
        <v>24</v>
      </c>
      <c r="R112" s="111" t="s">
        <v>1172</v>
      </c>
      <c r="S112" s="111" t="s">
        <v>173</v>
      </c>
    </row>
    <row r="113" spans="1:19" ht="31.5">
      <c r="A113" s="109" t="s">
        <v>1655</v>
      </c>
      <c r="B113" s="111"/>
      <c r="C113" s="111"/>
      <c r="D113" s="114"/>
      <c r="E113" s="111"/>
      <c r="F113" s="111"/>
      <c r="G113" s="111"/>
      <c r="H113" s="111"/>
      <c r="I113" s="116">
        <f>SUM(I114:I138)</f>
        <v>3896</v>
      </c>
      <c r="J113" s="116">
        <f t="shared" ref="J113:P113" si="13">SUM(J114:J138)</f>
        <v>310</v>
      </c>
      <c r="K113" s="116">
        <f t="shared" si="13"/>
        <v>690</v>
      </c>
      <c r="L113" s="116">
        <f t="shared" si="13"/>
        <v>0</v>
      </c>
      <c r="M113" s="116">
        <f t="shared" si="13"/>
        <v>0</v>
      </c>
      <c r="N113" s="116">
        <f t="shared" si="13"/>
        <v>2896</v>
      </c>
      <c r="O113" s="116">
        <f t="shared" si="13"/>
        <v>0</v>
      </c>
      <c r="P113" s="116">
        <f t="shared" si="13"/>
        <v>0</v>
      </c>
      <c r="Q113" s="111"/>
      <c r="R113" s="111"/>
      <c r="S113" s="114"/>
    </row>
    <row r="114" spans="1:19" ht="52.5">
      <c r="A114" s="111">
        <v>1</v>
      </c>
      <c r="B114" s="111" t="s">
        <v>910</v>
      </c>
      <c r="C114" s="111" t="s">
        <v>20</v>
      </c>
      <c r="D114" s="114" t="s">
        <v>1656</v>
      </c>
      <c r="E114" s="111" t="s">
        <v>38</v>
      </c>
      <c r="F114" s="111" t="s">
        <v>109</v>
      </c>
      <c r="G114" s="111">
        <v>2019</v>
      </c>
      <c r="H114" s="111" t="s">
        <v>241</v>
      </c>
      <c r="I114" s="111">
        <v>170</v>
      </c>
      <c r="J114" s="111"/>
      <c r="K114" s="111">
        <v>170</v>
      </c>
      <c r="L114" s="111"/>
      <c r="M114" s="111"/>
      <c r="N114" s="113"/>
      <c r="O114" s="111"/>
      <c r="P114" s="111"/>
      <c r="Q114" s="111">
        <v>32</v>
      </c>
      <c r="R114" s="111" t="s">
        <v>735</v>
      </c>
      <c r="S114" s="114" t="s">
        <v>911</v>
      </c>
    </row>
    <row r="115" spans="1:19" ht="42">
      <c r="A115" s="111">
        <v>2</v>
      </c>
      <c r="B115" s="111" t="s">
        <v>912</v>
      </c>
      <c r="C115" s="111" t="s">
        <v>20</v>
      </c>
      <c r="D115" s="114" t="s">
        <v>913</v>
      </c>
      <c r="E115" s="111" t="s">
        <v>38</v>
      </c>
      <c r="F115" s="111" t="s">
        <v>64</v>
      </c>
      <c r="G115" s="111">
        <v>2019</v>
      </c>
      <c r="H115" s="111" t="s">
        <v>241</v>
      </c>
      <c r="I115" s="111">
        <v>110</v>
      </c>
      <c r="J115" s="111"/>
      <c r="K115" s="111">
        <v>110</v>
      </c>
      <c r="L115" s="111"/>
      <c r="M115" s="113"/>
      <c r="N115" s="113"/>
      <c r="O115" s="111"/>
      <c r="P115" s="111"/>
      <c r="Q115" s="111">
        <v>42</v>
      </c>
      <c r="R115" s="111" t="s">
        <v>735</v>
      </c>
      <c r="S115" s="114" t="s">
        <v>291</v>
      </c>
    </row>
    <row r="116" spans="1:19" ht="21">
      <c r="A116" s="111">
        <v>3</v>
      </c>
      <c r="B116" s="111" t="s">
        <v>914</v>
      </c>
      <c r="C116" s="111" t="s">
        <v>20</v>
      </c>
      <c r="D116" s="114" t="s">
        <v>1657</v>
      </c>
      <c r="E116" s="111" t="s">
        <v>38</v>
      </c>
      <c r="F116" s="111" t="s">
        <v>39</v>
      </c>
      <c r="G116" s="111">
        <v>2019</v>
      </c>
      <c r="H116" s="111" t="s">
        <v>241</v>
      </c>
      <c r="I116" s="111">
        <v>60</v>
      </c>
      <c r="J116" s="111">
        <v>60</v>
      </c>
      <c r="K116" s="111"/>
      <c r="L116" s="113"/>
      <c r="M116" s="113"/>
      <c r="N116" s="113"/>
      <c r="O116" s="111"/>
      <c r="P116" s="111"/>
      <c r="Q116" s="111">
        <v>41</v>
      </c>
      <c r="R116" s="111" t="s">
        <v>735</v>
      </c>
      <c r="S116" s="114" t="s">
        <v>292</v>
      </c>
    </row>
    <row r="117" spans="1:19" ht="21">
      <c r="A117" s="111">
        <v>4</v>
      </c>
      <c r="B117" s="111" t="s">
        <v>915</v>
      </c>
      <c r="C117" s="111" t="s">
        <v>20</v>
      </c>
      <c r="D117" s="114" t="s">
        <v>1658</v>
      </c>
      <c r="E117" s="111" t="s">
        <v>26</v>
      </c>
      <c r="F117" s="111" t="s">
        <v>86</v>
      </c>
      <c r="G117" s="111">
        <v>2019</v>
      </c>
      <c r="H117" s="111" t="s">
        <v>241</v>
      </c>
      <c r="I117" s="111">
        <v>90</v>
      </c>
      <c r="J117" s="111">
        <v>90</v>
      </c>
      <c r="K117" s="111"/>
      <c r="L117" s="113"/>
      <c r="M117" s="113"/>
      <c r="N117" s="113"/>
      <c r="O117" s="111"/>
      <c r="P117" s="111"/>
      <c r="Q117" s="111">
        <v>16</v>
      </c>
      <c r="R117" s="111" t="s">
        <v>735</v>
      </c>
      <c r="S117" s="114" t="s">
        <v>293</v>
      </c>
    </row>
    <row r="118" spans="1:19" ht="21">
      <c r="A118" s="111">
        <v>5</v>
      </c>
      <c r="B118" s="111" t="s">
        <v>916</v>
      </c>
      <c r="C118" s="111" t="s">
        <v>20</v>
      </c>
      <c r="D118" s="114" t="s">
        <v>1659</v>
      </c>
      <c r="E118" s="111" t="s">
        <v>26</v>
      </c>
      <c r="F118" s="111" t="s">
        <v>165</v>
      </c>
      <c r="G118" s="111">
        <v>2019</v>
      </c>
      <c r="H118" s="111" t="s">
        <v>241</v>
      </c>
      <c r="I118" s="111">
        <v>160</v>
      </c>
      <c r="J118" s="111">
        <v>160</v>
      </c>
      <c r="K118" s="111"/>
      <c r="L118" s="113"/>
      <c r="M118" s="113"/>
      <c r="N118" s="113"/>
      <c r="O118" s="111"/>
      <c r="P118" s="111"/>
      <c r="Q118" s="111">
        <v>18</v>
      </c>
      <c r="R118" s="111" t="s">
        <v>735</v>
      </c>
      <c r="S118" s="114" t="s">
        <v>294</v>
      </c>
    </row>
    <row r="119" spans="1:19" ht="31.5">
      <c r="A119" s="111">
        <v>6</v>
      </c>
      <c r="B119" s="111" t="s">
        <v>1096</v>
      </c>
      <c r="C119" s="111" t="s">
        <v>20</v>
      </c>
      <c r="D119" s="114" t="s">
        <v>1097</v>
      </c>
      <c r="E119" s="111" t="s">
        <v>38</v>
      </c>
      <c r="F119" s="111" t="s">
        <v>84</v>
      </c>
      <c r="G119" s="111">
        <v>2019</v>
      </c>
      <c r="H119" s="111" t="s">
        <v>241</v>
      </c>
      <c r="I119" s="111">
        <v>50</v>
      </c>
      <c r="J119" s="111"/>
      <c r="K119" s="111"/>
      <c r="L119" s="111"/>
      <c r="M119" s="113"/>
      <c r="N119" s="111">
        <v>50</v>
      </c>
      <c r="O119" s="111"/>
      <c r="P119" s="111"/>
      <c r="Q119" s="111">
        <v>48</v>
      </c>
      <c r="R119" s="111" t="s">
        <v>735</v>
      </c>
      <c r="S119" s="111" t="s">
        <v>1098</v>
      </c>
    </row>
    <row r="120" spans="1:19" ht="31.5">
      <c r="A120" s="111">
        <v>7</v>
      </c>
      <c r="B120" s="111" t="s">
        <v>1099</v>
      </c>
      <c r="C120" s="111" t="s">
        <v>20</v>
      </c>
      <c r="D120" s="114" t="s">
        <v>1100</v>
      </c>
      <c r="E120" s="111" t="s">
        <v>26</v>
      </c>
      <c r="F120" s="111" t="s">
        <v>184</v>
      </c>
      <c r="G120" s="111">
        <v>2019</v>
      </c>
      <c r="H120" s="111" t="s">
        <v>241</v>
      </c>
      <c r="I120" s="111">
        <v>50</v>
      </c>
      <c r="J120" s="111"/>
      <c r="K120" s="111"/>
      <c r="L120" s="111"/>
      <c r="M120" s="113"/>
      <c r="N120" s="111">
        <v>50</v>
      </c>
      <c r="O120" s="111"/>
      <c r="P120" s="111"/>
      <c r="Q120" s="111">
        <v>32</v>
      </c>
      <c r="R120" s="111" t="s">
        <v>735</v>
      </c>
      <c r="S120" s="111" t="s">
        <v>1101</v>
      </c>
    </row>
    <row r="121" spans="1:19" ht="31.5">
      <c r="A121" s="111">
        <v>8</v>
      </c>
      <c r="B121" s="111" t="s">
        <v>1102</v>
      </c>
      <c r="C121" s="111" t="s">
        <v>20</v>
      </c>
      <c r="D121" s="114" t="s">
        <v>1103</v>
      </c>
      <c r="E121" s="111" t="s">
        <v>26</v>
      </c>
      <c r="F121" s="111" t="s">
        <v>104</v>
      </c>
      <c r="G121" s="111">
        <v>2019</v>
      </c>
      <c r="H121" s="111" t="s">
        <v>241</v>
      </c>
      <c r="I121" s="111">
        <v>45</v>
      </c>
      <c r="J121" s="111"/>
      <c r="K121" s="111"/>
      <c r="L121" s="111"/>
      <c r="M121" s="113"/>
      <c r="N121" s="111">
        <v>45</v>
      </c>
      <c r="O121" s="111"/>
      <c r="P121" s="111"/>
      <c r="Q121" s="111">
        <v>22</v>
      </c>
      <c r="R121" s="111" t="s">
        <v>735</v>
      </c>
      <c r="S121" s="111" t="s">
        <v>1104</v>
      </c>
    </row>
    <row r="122" spans="1:19" ht="31.5">
      <c r="A122" s="111">
        <v>9</v>
      </c>
      <c r="B122" s="111" t="s">
        <v>1114</v>
      </c>
      <c r="C122" s="111" t="s">
        <v>20</v>
      </c>
      <c r="D122" s="114" t="s">
        <v>1113</v>
      </c>
      <c r="E122" s="111" t="s">
        <v>45</v>
      </c>
      <c r="F122" s="111" t="s">
        <v>237</v>
      </c>
      <c r="G122" s="111">
        <v>2019</v>
      </c>
      <c r="H122" s="111" t="s">
        <v>241</v>
      </c>
      <c r="I122" s="111">
        <v>50</v>
      </c>
      <c r="J122" s="111"/>
      <c r="K122" s="111"/>
      <c r="L122" s="111"/>
      <c r="M122" s="113"/>
      <c r="N122" s="111">
        <v>50</v>
      </c>
      <c r="O122" s="111"/>
      <c r="P122" s="111"/>
      <c r="Q122" s="111">
        <v>27</v>
      </c>
      <c r="R122" s="111" t="s">
        <v>735</v>
      </c>
      <c r="S122" s="111" t="s">
        <v>1115</v>
      </c>
    </row>
    <row r="123" spans="1:19" ht="42">
      <c r="A123" s="111">
        <v>10</v>
      </c>
      <c r="B123" s="111" t="s">
        <v>1119</v>
      </c>
      <c r="C123" s="111" t="s">
        <v>20</v>
      </c>
      <c r="D123" s="114" t="s">
        <v>1120</v>
      </c>
      <c r="E123" s="111" t="s">
        <v>152</v>
      </c>
      <c r="F123" s="111" t="s">
        <v>159</v>
      </c>
      <c r="G123" s="111">
        <v>2019</v>
      </c>
      <c r="H123" s="111" t="s">
        <v>241</v>
      </c>
      <c r="I123" s="111">
        <v>48</v>
      </c>
      <c r="J123" s="111"/>
      <c r="K123" s="111"/>
      <c r="L123" s="111"/>
      <c r="M123" s="113"/>
      <c r="N123" s="111">
        <v>48</v>
      </c>
      <c r="O123" s="111"/>
      <c r="P123" s="111"/>
      <c r="Q123" s="111">
        <v>39</v>
      </c>
      <c r="R123" s="111" t="s">
        <v>735</v>
      </c>
      <c r="S123" s="111" t="s">
        <v>1121</v>
      </c>
    </row>
    <row r="124" spans="1:19" ht="21">
      <c r="A124" s="111">
        <v>11</v>
      </c>
      <c r="B124" s="111" t="s">
        <v>1122</v>
      </c>
      <c r="C124" s="111" t="s">
        <v>20</v>
      </c>
      <c r="D124" s="114" t="s">
        <v>1123</v>
      </c>
      <c r="E124" s="111" t="s">
        <v>152</v>
      </c>
      <c r="F124" s="111" t="s">
        <v>119</v>
      </c>
      <c r="G124" s="111">
        <v>2019</v>
      </c>
      <c r="H124" s="111" t="s">
        <v>241</v>
      </c>
      <c r="I124" s="111">
        <v>55</v>
      </c>
      <c r="J124" s="111"/>
      <c r="K124" s="111"/>
      <c r="L124" s="111"/>
      <c r="M124" s="113"/>
      <c r="N124" s="111">
        <v>55</v>
      </c>
      <c r="O124" s="111"/>
      <c r="P124" s="111"/>
      <c r="Q124" s="111">
        <v>43</v>
      </c>
      <c r="R124" s="111" t="s">
        <v>735</v>
      </c>
      <c r="S124" s="111" t="s">
        <v>1124</v>
      </c>
    </row>
    <row r="125" spans="1:19" ht="31.5">
      <c r="A125" s="111">
        <v>12</v>
      </c>
      <c r="B125" s="111" t="s">
        <v>1125</v>
      </c>
      <c r="C125" s="111" t="s">
        <v>20</v>
      </c>
      <c r="D125" s="114" t="s">
        <v>1126</v>
      </c>
      <c r="E125" s="111" t="s">
        <v>152</v>
      </c>
      <c r="F125" s="111" t="s">
        <v>153</v>
      </c>
      <c r="G125" s="111">
        <v>2019</v>
      </c>
      <c r="H125" s="111" t="s">
        <v>241</v>
      </c>
      <c r="I125" s="111">
        <v>49</v>
      </c>
      <c r="J125" s="111"/>
      <c r="K125" s="111"/>
      <c r="L125" s="111"/>
      <c r="M125" s="113"/>
      <c r="N125" s="111">
        <v>49</v>
      </c>
      <c r="O125" s="111"/>
      <c r="P125" s="111"/>
      <c r="Q125" s="111">
        <v>56</v>
      </c>
      <c r="R125" s="111" t="s">
        <v>735</v>
      </c>
      <c r="S125" s="111" t="s">
        <v>1127</v>
      </c>
    </row>
    <row r="126" spans="1:19" ht="42">
      <c r="A126" s="111">
        <v>13</v>
      </c>
      <c r="B126" s="111" t="s">
        <v>1116</v>
      </c>
      <c r="C126" s="111" t="s">
        <v>20</v>
      </c>
      <c r="D126" s="114" t="s">
        <v>1117</v>
      </c>
      <c r="E126" s="111" t="s">
        <v>29</v>
      </c>
      <c r="F126" s="111" t="s">
        <v>306</v>
      </c>
      <c r="G126" s="111">
        <v>2019</v>
      </c>
      <c r="H126" s="111" t="s">
        <v>241</v>
      </c>
      <c r="I126" s="111">
        <v>98</v>
      </c>
      <c r="J126" s="111"/>
      <c r="K126" s="111"/>
      <c r="L126" s="111"/>
      <c r="M126" s="113"/>
      <c r="N126" s="111">
        <v>98</v>
      </c>
      <c r="O126" s="111"/>
      <c r="P126" s="111"/>
      <c r="Q126" s="111">
        <v>32</v>
      </c>
      <c r="R126" s="111" t="s">
        <v>735</v>
      </c>
      <c r="S126" s="111" t="s">
        <v>1118</v>
      </c>
    </row>
    <row r="127" spans="1:19" ht="21">
      <c r="A127" s="111">
        <v>14</v>
      </c>
      <c r="B127" s="111" t="s">
        <v>1105</v>
      </c>
      <c r="C127" s="111" t="s">
        <v>20</v>
      </c>
      <c r="D127" s="114" t="s">
        <v>1106</v>
      </c>
      <c r="E127" s="111" t="s">
        <v>26</v>
      </c>
      <c r="F127" s="111" t="s">
        <v>92</v>
      </c>
      <c r="G127" s="111">
        <v>2019</v>
      </c>
      <c r="H127" s="111" t="s">
        <v>241</v>
      </c>
      <c r="I127" s="111">
        <v>55</v>
      </c>
      <c r="J127" s="111"/>
      <c r="K127" s="111"/>
      <c r="L127" s="111"/>
      <c r="M127" s="113"/>
      <c r="N127" s="111">
        <v>55</v>
      </c>
      <c r="O127" s="111"/>
      <c r="P127" s="111"/>
      <c r="Q127" s="111">
        <v>18</v>
      </c>
      <c r="R127" s="111" t="s">
        <v>735</v>
      </c>
      <c r="S127" s="111" t="s">
        <v>1107</v>
      </c>
    </row>
    <row r="128" spans="1:19" ht="31.5">
      <c r="A128" s="111">
        <v>15</v>
      </c>
      <c r="B128" s="111" t="s">
        <v>1108</v>
      </c>
      <c r="C128" s="111" t="s">
        <v>20</v>
      </c>
      <c r="D128" s="114" t="s">
        <v>1109</v>
      </c>
      <c r="E128" s="111" t="s">
        <v>1110</v>
      </c>
      <c r="F128" s="111" t="s">
        <v>1111</v>
      </c>
      <c r="G128" s="111">
        <v>2019</v>
      </c>
      <c r="H128" s="111" t="s">
        <v>241</v>
      </c>
      <c r="I128" s="111">
        <v>55</v>
      </c>
      <c r="J128" s="111"/>
      <c r="K128" s="111"/>
      <c r="L128" s="111"/>
      <c r="M128" s="113"/>
      <c r="N128" s="111">
        <v>55</v>
      </c>
      <c r="O128" s="111"/>
      <c r="P128" s="111"/>
      <c r="Q128" s="111">
        <v>45</v>
      </c>
      <c r="R128" s="111" t="s">
        <v>735</v>
      </c>
      <c r="S128" s="111" t="s">
        <v>1112</v>
      </c>
    </row>
    <row r="129" spans="1:19" ht="31.5">
      <c r="A129" s="111">
        <v>16</v>
      </c>
      <c r="B129" s="111" t="s">
        <v>917</v>
      </c>
      <c r="C129" s="111" t="s">
        <v>20</v>
      </c>
      <c r="D129" s="114" t="s">
        <v>918</v>
      </c>
      <c r="E129" s="111" t="s">
        <v>21</v>
      </c>
      <c r="F129" s="111" t="s">
        <v>24</v>
      </c>
      <c r="G129" s="111">
        <v>2019</v>
      </c>
      <c r="H129" s="111" t="s">
        <v>241</v>
      </c>
      <c r="I129" s="111">
        <v>95</v>
      </c>
      <c r="J129" s="111"/>
      <c r="K129" s="111">
        <v>95</v>
      </c>
      <c r="L129" s="111"/>
      <c r="M129" s="113"/>
      <c r="N129" s="113"/>
      <c r="O129" s="111"/>
      <c r="P129" s="111"/>
      <c r="Q129" s="111">
        <v>31</v>
      </c>
      <c r="R129" s="111" t="s">
        <v>735</v>
      </c>
      <c r="S129" s="114" t="s">
        <v>295</v>
      </c>
    </row>
    <row r="130" spans="1:19" ht="42">
      <c r="A130" s="111">
        <v>17</v>
      </c>
      <c r="B130" s="111" t="s">
        <v>919</v>
      </c>
      <c r="C130" s="111" t="s">
        <v>20</v>
      </c>
      <c r="D130" s="114" t="s">
        <v>920</v>
      </c>
      <c r="E130" s="111" t="s">
        <v>21</v>
      </c>
      <c r="F130" s="111" t="s">
        <v>52</v>
      </c>
      <c r="G130" s="111">
        <v>2019</v>
      </c>
      <c r="H130" s="111" t="s">
        <v>241</v>
      </c>
      <c r="I130" s="111">
        <v>45</v>
      </c>
      <c r="J130" s="111"/>
      <c r="K130" s="111">
        <v>45</v>
      </c>
      <c r="L130" s="111"/>
      <c r="M130" s="113"/>
      <c r="N130" s="113"/>
      <c r="O130" s="111"/>
      <c r="P130" s="111"/>
      <c r="Q130" s="111">
        <v>63</v>
      </c>
      <c r="R130" s="111" t="s">
        <v>735</v>
      </c>
      <c r="S130" s="114" t="s">
        <v>296</v>
      </c>
    </row>
    <row r="131" spans="1:19" ht="52.5">
      <c r="A131" s="111">
        <v>18</v>
      </c>
      <c r="B131" s="111" t="s">
        <v>921</v>
      </c>
      <c r="C131" s="111" t="s">
        <v>20</v>
      </c>
      <c r="D131" s="114" t="s">
        <v>922</v>
      </c>
      <c r="E131" s="111" t="s">
        <v>45</v>
      </c>
      <c r="F131" s="111" t="s">
        <v>46</v>
      </c>
      <c r="G131" s="111">
        <v>2019</v>
      </c>
      <c r="H131" s="111" t="s">
        <v>241</v>
      </c>
      <c r="I131" s="111">
        <v>161</v>
      </c>
      <c r="J131" s="111"/>
      <c r="K131" s="111">
        <v>161</v>
      </c>
      <c r="L131" s="111"/>
      <c r="M131" s="113"/>
      <c r="N131" s="113"/>
      <c r="O131" s="111"/>
      <c r="P131" s="111"/>
      <c r="Q131" s="111">
        <v>68</v>
      </c>
      <c r="R131" s="111" t="s">
        <v>735</v>
      </c>
      <c r="S131" s="114" t="s">
        <v>297</v>
      </c>
    </row>
    <row r="132" spans="1:19" ht="42">
      <c r="A132" s="111">
        <v>19</v>
      </c>
      <c r="B132" s="111" t="s">
        <v>923</v>
      </c>
      <c r="C132" s="111" t="s">
        <v>20</v>
      </c>
      <c r="D132" s="114" t="s">
        <v>924</v>
      </c>
      <c r="E132" s="111" t="s">
        <v>45</v>
      </c>
      <c r="F132" s="111" t="s">
        <v>48</v>
      </c>
      <c r="G132" s="111">
        <v>2019</v>
      </c>
      <c r="H132" s="111" t="s">
        <v>241</v>
      </c>
      <c r="I132" s="111">
        <v>109</v>
      </c>
      <c r="J132" s="111"/>
      <c r="K132" s="111">
        <v>109</v>
      </c>
      <c r="L132" s="111"/>
      <c r="M132" s="113"/>
      <c r="N132" s="113"/>
      <c r="O132" s="111"/>
      <c r="P132" s="111"/>
      <c r="Q132" s="111">
        <v>105</v>
      </c>
      <c r="R132" s="111" t="s">
        <v>735</v>
      </c>
      <c r="S132" s="114" t="s">
        <v>298</v>
      </c>
    </row>
    <row r="133" spans="1:19" ht="84">
      <c r="A133" s="111">
        <v>20</v>
      </c>
      <c r="B133" s="111" t="s">
        <v>299</v>
      </c>
      <c r="C133" s="111" t="s">
        <v>20</v>
      </c>
      <c r="D133" s="114" t="s">
        <v>925</v>
      </c>
      <c r="E133" s="111" t="s">
        <v>29</v>
      </c>
      <c r="F133" s="111" t="s">
        <v>300</v>
      </c>
      <c r="G133" s="111">
        <v>2019</v>
      </c>
      <c r="H133" s="111" t="s">
        <v>241</v>
      </c>
      <c r="I133" s="111">
        <v>1540</v>
      </c>
      <c r="J133" s="111"/>
      <c r="K133" s="111"/>
      <c r="L133" s="111"/>
      <c r="M133" s="113"/>
      <c r="N133" s="111">
        <v>1540</v>
      </c>
      <c r="O133" s="111"/>
      <c r="P133" s="111"/>
      <c r="Q133" s="111">
        <v>88</v>
      </c>
      <c r="R133" s="111" t="s">
        <v>735</v>
      </c>
      <c r="S133" s="114" t="s">
        <v>301</v>
      </c>
    </row>
    <row r="134" spans="1:19" ht="31.5">
      <c r="A134" s="111">
        <v>21</v>
      </c>
      <c r="B134" s="111" t="s">
        <v>926</v>
      </c>
      <c r="C134" s="111" t="s">
        <v>20</v>
      </c>
      <c r="D134" s="114" t="s">
        <v>927</v>
      </c>
      <c r="E134" s="111" t="s">
        <v>29</v>
      </c>
      <c r="F134" s="111" t="s">
        <v>30</v>
      </c>
      <c r="G134" s="111">
        <v>2019</v>
      </c>
      <c r="H134" s="111" t="s">
        <v>241</v>
      </c>
      <c r="I134" s="111">
        <v>105</v>
      </c>
      <c r="J134" s="111"/>
      <c r="K134" s="111"/>
      <c r="L134" s="111"/>
      <c r="M134" s="113"/>
      <c r="N134" s="111">
        <v>105</v>
      </c>
      <c r="O134" s="111"/>
      <c r="P134" s="111"/>
      <c r="Q134" s="111">
        <v>32</v>
      </c>
      <c r="R134" s="111" t="s">
        <v>735</v>
      </c>
      <c r="S134" s="114" t="s">
        <v>302</v>
      </c>
    </row>
    <row r="135" spans="1:19" ht="66.75" customHeight="1">
      <c r="A135" s="111">
        <v>22</v>
      </c>
      <c r="B135" s="111" t="s">
        <v>928</v>
      </c>
      <c r="C135" s="111" t="s">
        <v>20</v>
      </c>
      <c r="D135" s="114" t="s">
        <v>929</v>
      </c>
      <c r="E135" s="111" t="s">
        <v>29</v>
      </c>
      <c r="F135" s="111" t="s">
        <v>271</v>
      </c>
      <c r="G135" s="111">
        <v>2019</v>
      </c>
      <c r="H135" s="111" t="s">
        <v>241</v>
      </c>
      <c r="I135" s="111">
        <v>386</v>
      </c>
      <c r="J135" s="111"/>
      <c r="K135" s="111"/>
      <c r="L135" s="111"/>
      <c r="M135" s="113"/>
      <c r="N135" s="111">
        <v>386</v>
      </c>
      <c r="O135" s="111"/>
      <c r="P135" s="111"/>
      <c r="Q135" s="111">
        <v>97</v>
      </c>
      <c r="R135" s="111" t="s">
        <v>735</v>
      </c>
      <c r="S135" s="114" t="s">
        <v>303</v>
      </c>
    </row>
    <row r="136" spans="1:19" ht="37.5" customHeight="1">
      <c r="A136" s="111">
        <v>23</v>
      </c>
      <c r="B136" s="111" t="s">
        <v>930</v>
      </c>
      <c r="C136" s="111" t="s">
        <v>20</v>
      </c>
      <c r="D136" s="114" t="s">
        <v>931</v>
      </c>
      <c r="E136" s="111" t="s">
        <v>29</v>
      </c>
      <c r="F136" s="111" t="s">
        <v>304</v>
      </c>
      <c r="G136" s="111">
        <v>2019</v>
      </c>
      <c r="H136" s="111" t="s">
        <v>241</v>
      </c>
      <c r="I136" s="111">
        <v>105</v>
      </c>
      <c r="J136" s="111"/>
      <c r="K136" s="111"/>
      <c r="L136" s="111"/>
      <c r="M136" s="113"/>
      <c r="N136" s="111">
        <v>105</v>
      </c>
      <c r="O136" s="111"/>
      <c r="P136" s="111"/>
      <c r="Q136" s="111">
        <v>49</v>
      </c>
      <c r="R136" s="111" t="s">
        <v>735</v>
      </c>
      <c r="S136" s="114" t="s">
        <v>305</v>
      </c>
    </row>
    <row r="137" spans="1:19" ht="81.75" customHeight="1">
      <c r="A137" s="111">
        <v>24</v>
      </c>
      <c r="B137" s="111" t="s">
        <v>932</v>
      </c>
      <c r="C137" s="111" t="s">
        <v>20</v>
      </c>
      <c r="D137" s="114" t="s">
        <v>933</v>
      </c>
      <c r="E137" s="111" t="s">
        <v>155</v>
      </c>
      <c r="F137" s="111" t="s">
        <v>307</v>
      </c>
      <c r="G137" s="111">
        <v>2019</v>
      </c>
      <c r="H137" s="111" t="s">
        <v>241</v>
      </c>
      <c r="I137" s="111">
        <v>155</v>
      </c>
      <c r="J137" s="111"/>
      <c r="K137" s="111"/>
      <c r="L137" s="111"/>
      <c r="M137" s="113"/>
      <c r="N137" s="111">
        <v>155</v>
      </c>
      <c r="O137" s="111"/>
      <c r="P137" s="111"/>
      <c r="Q137" s="111">
        <v>76</v>
      </c>
      <c r="R137" s="111" t="s">
        <v>735</v>
      </c>
      <c r="S137" s="114" t="s">
        <v>308</v>
      </c>
    </row>
    <row r="138" spans="1:19" ht="24" customHeight="1">
      <c r="A138" s="111">
        <v>25</v>
      </c>
      <c r="B138" s="111" t="s">
        <v>934</v>
      </c>
      <c r="C138" s="111" t="s">
        <v>20</v>
      </c>
      <c r="D138" s="114" t="s">
        <v>1660</v>
      </c>
      <c r="E138" s="111" t="s">
        <v>155</v>
      </c>
      <c r="F138" s="111" t="s">
        <v>44</v>
      </c>
      <c r="G138" s="111">
        <v>2019</v>
      </c>
      <c r="H138" s="111" t="s">
        <v>241</v>
      </c>
      <c r="I138" s="111">
        <v>50</v>
      </c>
      <c r="J138" s="111"/>
      <c r="K138" s="111"/>
      <c r="L138" s="111"/>
      <c r="M138" s="113"/>
      <c r="N138" s="111">
        <v>50</v>
      </c>
      <c r="O138" s="111"/>
      <c r="P138" s="111"/>
      <c r="Q138" s="111">
        <v>78</v>
      </c>
      <c r="R138" s="111" t="s">
        <v>735</v>
      </c>
      <c r="S138" s="114" t="s">
        <v>309</v>
      </c>
    </row>
  </sheetData>
  <mergeCells count="19">
    <mergeCell ref="O4:O5"/>
    <mergeCell ref="P4:P5"/>
    <mergeCell ref="A1:S1"/>
    <mergeCell ref="A3:A5"/>
    <mergeCell ref="B3:B5"/>
    <mergeCell ref="C3:C5"/>
    <mergeCell ref="D3:D5"/>
    <mergeCell ref="E3:F3"/>
    <mergeCell ref="G3:G5"/>
    <mergeCell ref="H3:H5"/>
    <mergeCell ref="I3:P3"/>
    <mergeCell ref="Q3:Q5"/>
    <mergeCell ref="R3:R5"/>
    <mergeCell ref="S3:S5"/>
    <mergeCell ref="E4:E5"/>
    <mergeCell ref="F4:F5"/>
    <mergeCell ref="I4:I5"/>
    <mergeCell ref="J4:M4"/>
    <mergeCell ref="N4:N5"/>
  </mergeCells>
  <phoneticPr fontId="25" type="noConversion"/>
  <pageMargins left="0.70866141732283472" right="0.70866141732283472" top="0.74803149606299213" bottom="0.74803149606299213" header="0.31496062992125984" footer="0.31496062992125984"/>
  <pageSetup paperSize="9" scale="57" fitToHeight="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sheetPr>
    <tabColor rgb="FFFF0000"/>
    <pageSetUpPr fitToPage="1"/>
  </sheetPr>
  <dimension ref="A1:S218"/>
  <sheetViews>
    <sheetView topLeftCell="L121" zoomScale="85" zoomScaleNormal="85" workbookViewId="0">
      <selection activeCell="U128" sqref="U128"/>
    </sheetView>
  </sheetViews>
  <sheetFormatPr defaultRowHeight="13.5"/>
  <cols>
    <col min="1" max="1" width="15" style="35" customWidth="1"/>
    <col min="2" max="2" width="17" style="35" customWidth="1"/>
    <col min="3" max="3" width="6.25" style="115" customWidth="1"/>
    <col min="4" max="4" width="24.75" style="35" customWidth="1"/>
    <col min="5" max="8" width="9" style="35"/>
    <col min="9" max="9" width="11.375" style="35" customWidth="1"/>
    <col min="10" max="17" width="9" style="35"/>
    <col min="18" max="18" width="14" style="35" customWidth="1"/>
    <col min="19" max="19" width="18.875" style="35" customWidth="1"/>
    <col min="20" max="16384" width="9" style="35"/>
  </cols>
  <sheetData>
    <row r="1" spans="1:19" ht="28.5">
      <c r="A1" s="154" t="s">
        <v>1474</v>
      </c>
      <c r="B1" s="154"/>
      <c r="C1" s="154"/>
      <c r="D1" s="154"/>
      <c r="E1" s="154"/>
      <c r="F1" s="154"/>
      <c r="G1" s="154"/>
      <c r="H1" s="154"/>
      <c r="I1" s="154"/>
      <c r="J1" s="154"/>
      <c r="K1" s="154"/>
      <c r="L1" s="154"/>
      <c r="M1" s="154"/>
      <c r="N1" s="154"/>
      <c r="O1" s="154"/>
      <c r="P1" s="154"/>
      <c r="Q1" s="154"/>
      <c r="R1" s="154"/>
      <c r="S1" s="154"/>
    </row>
    <row r="2" spans="1:19" ht="24.75" customHeight="1">
      <c r="A2" s="36" t="s">
        <v>1475</v>
      </c>
      <c r="B2" s="37"/>
      <c r="C2" s="135"/>
      <c r="D2" s="37"/>
      <c r="E2" s="38"/>
      <c r="F2" s="38"/>
      <c r="G2" s="38"/>
      <c r="H2" s="38"/>
      <c r="I2" s="38"/>
      <c r="J2" s="38"/>
      <c r="K2" s="38"/>
      <c r="L2" s="38"/>
      <c r="M2" s="38"/>
      <c r="N2" s="38"/>
      <c r="O2" s="38"/>
      <c r="P2" s="38"/>
      <c r="Q2" s="38"/>
      <c r="R2" s="38"/>
      <c r="S2" s="37"/>
    </row>
    <row r="3" spans="1:19" ht="16.5" customHeight="1">
      <c r="A3" s="159" t="s">
        <v>0</v>
      </c>
      <c r="B3" s="141" t="s">
        <v>1</v>
      </c>
      <c r="C3" s="162" t="s">
        <v>1662</v>
      </c>
      <c r="D3" s="141" t="s">
        <v>2</v>
      </c>
      <c r="E3" s="141" t="s">
        <v>3</v>
      </c>
      <c r="F3" s="141"/>
      <c r="G3" s="141" t="s">
        <v>4</v>
      </c>
      <c r="H3" s="141" t="s">
        <v>5</v>
      </c>
      <c r="I3" s="149" t="s">
        <v>6</v>
      </c>
      <c r="J3" s="149"/>
      <c r="K3" s="149"/>
      <c r="L3" s="149"/>
      <c r="M3" s="149"/>
      <c r="N3" s="149"/>
      <c r="O3" s="149"/>
      <c r="P3" s="149"/>
      <c r="Q3" s="141" t="s">
        <v>1476</v>
      </c>
      <c r="R3" s="141" t="s">
        <v>7</v>
      </c>
      <c r="S3" s="150" t="s">
        <v>8</v>
      </c>
    </row>
    <row r="4" spans="1:19" ht="16.5" customHeight="1">
      <c r="A4" s="160"/>
      <c r="B4" s="141"/>
      <c r="C4" s="162"/>
      <c r="D4" s="141"/>
      <c r="E4" s="141" t="s">
        <v>9</v>
      </c>
      <c r="F4" s="141" t="s">
        <v>10</v>
      </c>
      <c r="G4" s="141"/>
      <c r="H4" s="141"/>
      <c r="I4" s="141" t="s">
        <v>11</v>
      </c>
      <c r="J4" s="141" t="s">
        <v>1477</v>
      </c>
      <c r="K4" s="141"/>
      <c r="L4" s="141"/>
      <c r="M4" s="141"/>
      <c r="N4" s="141" t="s">
        <v>12</v>
      </c>
      <c r="O4" s="141" t="s">
        <v>13</v>
      </c>
      <c r="P4" s="141" t="s">
        <v>14</v>
      </c>
      <c r="Q4" s="141"/>
      <c r="R4" s="141"/>
      <c r="S4" s="151"/>
    </row>
    <row r="5" spans="1:19" ht="16.5" customHeight="1">
      <c r="A5" s="161"/>
      <c r="B5" s="141"/>
      <c r="C5" s="162"/>
      <c r="D5" s="141"/>
      <c r="E5" s="141"/>
      <c r="F5" s="141"/>
      <c r="G5" s="141"/>
      <c r="H5" s="141"/>
      <c r="I5" s="141"/>
      <c r="J5" s="40" t="s">
        <v>15</v>
      </c>
      <c r="K5" s="40" t="s">
        <v>16</v>
      </c>
      <c r="L5" s="40" t="s">
        <v>17</v>
      </c>
      <c r="M5" s="40" t="s">
        <v>18</v>
      </c>
      <c r="N5" s="141"/>
      <c r="O5" s="141"/>
      <c r="P5" s="141"/>
      <c r="Q5" s="141"/>
      <c r="R5" s="141"/>
      <c r="S5" s="152"/>
    </row>
    <row r="6" spans="1:19" ht="16.5" customHeight="1">
      <c r="A6" s="41" t="s">
        <v>1479</v>
      </c>
      <c r="B6" s="42"/>
      <c r="C6" s="108"/>
      <c r="D6" s="43"/>
      <c r="E6" s="42"/>
      <c r="F6" s="42"/>
      <c r="G6" s="42"/>
      <c r="H6" s="42"/>
      <c r="I6" s="44">
        <f t="shared" ref="I6:P6" si="0">I7+I10+I14+I130</f>
        <v>26149.620000000003</v>
      </c>
      <c r="J6" s="44">
        <f t="shared" si="0"/>
        <v>5756</v>
      </c>
      <c r="K6" s="44">
        <f t="shared" si="0"/>
        <v>537</v>
      </c>
      <c r="L6" s="44">
        <f t="shared" si="0"/>
        <v>679</v>
      </c>
      <c r="M6" s="44">
        <f t="shared" si="0"/>
        <v>5026</v>
      </c>
      <c r="N6" s="44">
        <f t="shared" si="0"/>
        <v>10157.619999999999</v>
      </c>
      <c r="O6" s="44">
        <f t="shared" si="0"/>
        <v>2174</v>
      </c>
      <c r="P6" s="44">
        <f t="shared" si="0"/>
        <v>1820</v>
      </c>
      <c r="Q6" s="42"/>
      <c r="R6" s="42"/>
      <c r="S6" s="43"/>
    </row>
    <row r="7" spans="1:19">
      <c r="A7" s="46" t="s">
        <v>1478</v>
      </c>
      <c r="B7" s="47"/>
      <c r="C7" s="108"/>
      <c r="D7" s="48"/>
      <c r="E7" s="47"/>
      <c r="F7" s="47"/>
      <c r="G7" s="47"/>
      <c r="H7" s="47"/>
      <c r="I7" s="47">
        <f>I8+I9</f>
        <v>51</v>
      </c>
      <c r="J7" s="47">
        <f t="shared" ref="J7:P7" si="1">J8+J9</f>
        <v>0</v>
      </c>
      <c r="K7" s="47">
        <f t="shared" si="1"/>
        <v>0</v>
      </c>
      <c r="L7" s="47">
        <f t="shared" si="1"/>
        <v>0</v>
      </c>
      <c r="M7" s="47">
        <f t="shared" si="1"/>
        <v>51</v>
      </c>
      <c r="N7" s="47">
        <f t="shared" si="1"/>
        <v>0</v>
      </c>
      <c r="O7" s="47">
        <f t="shared" si="1"/>
        <v>0</v>
      </c>
      <c r="P7" s="47">
        <f t="shared" si="1"/>
        <v>0</v>
      </c>
      <c r="Q7" s="47"/>
      <c r="R7" s="47"/>
      <c r="S7" s="48"/>
    </row>
    <row r="8" spans="1:19" ht="21">
      <c r="A8" s="111">
        <v>1</v>
      </c>
      <c r="B8" s="111" t="s">
        <v>320</v>
      </c>
      <c r="C8" s="111" t="s">
        <v>997</v>
      </c>
      <c r="D8" s="112" t="s">
        <v>631</v>
      </c>
      <c r="E8" s="111" t="s">
        <v>632</v>
      </c>
      <c r="F8" s="111" t="s">
        <v>633</v>
      </c>
      <c r="G8" s="111">
        <v>2020</v>
      </c>
      <c r="H8" s="111" t="s">
        <v>634</v>
      </c>
      <c r="I8" s="111">
        <v>30</v>
      </c>
      <c r="J8" s="111"/>
      <c r="K8" s="111"/>
      <c r="L8" s="111"/>
      <c r="M8" s="111">
        <v>30</v>
      </c>
      <c r="N8" s="113"/>
      <c r="O8" s="111"/>
      <c r="P8" s="111"/>
      <c r="Q8" s="111">
        <v>1000</v>
      </c>
      <c r="R8" s="111" t="s">
        <v>1480</v>
      </c>
      <c r="S8" s="112" t="s">
        <v>635</v>
      </c>
    </row>
    <row r="9" spans="1:19" ht="21">
      <c r="A9" s="111">
        <v>2</v>
      </c>
      <c r="B9" s="111" t="s">
        <v>1481</v>
      </c>
      <c r="C9" s="111" t="s">
        <v>1482</v>
      </c>
      <c r="D9" s="112" t="s">
        <v>1483</v>
      </c>
      <c r="E9" s="111" t="s">
        <v>1484</v>
      </c>
      <c r="F9" s="111" t="s">
        <v>1484</v>
      </c>
      <c r="G9" s="111">
        <v>2020</v>
      </c>
      <c r="H9" s="111" t="s">
        <v>634</v>
      </c>
      <c r="I9" s="111">
        <v>21</v>
      </c>
      <c r="J9" s="111"/>
      <c r="K9" s="111"/>
      <c r="L9" s="111"/>
      <c r="M9" s="111">
        <v>21</v>
      </c>
      <c r="N9" s="111"/>
      <c r="O9" s="111"/>
      <c r="P9" s="111"/>
      <c r="Q9" s="111">
        <v>70</v>
      </c>
      <c r="R9" s="111" t="s">
        <v>1485</v>
      </c>
      <c r="S9" s="112" t="s">
        <v>1486</v>
      </c>
    </row>
    <row r="10" spans="1:19">
      <c r="A10" s="109" t="s">
        <v>1603</v>
      </c>
      <c r="B10" s="111"/>
      <c r="C10" s="111"/>
      <c r="D10" s="112"/>
      <c r="E10" s="111"/>
      <c r="F10" s="111"/>
      <c r="G10" s="111"/>
      <c r="H10" s="111"/>
      <c r="I10" s="110">
        <f>I11</f>
        <v>260</v>
      </c>
      <c r="J10" s="110">
        <f t="shared" ref="J10:P10" si="2">J11</f>
        <v>0</v>
      </c>
      <c r="K10" s="110">
        <f t="shared" si="2"/>
        <v>0</v>
      </c>
      <c r="L10" s="110">
        <f t="shared" si="2"/>
        <v>0</v>
      </c>
      <c r="M10" s="110">
        <f t="shared" si="2"/>
        <v>260</v>
      </c>
      <c r="N10" s="110">
        <f t="shared" si="2"/>
        <v>0</v>
      </c>
      <c r="O10" s="110">
        <f t="shared" si="2"/>
        <v>0</v>
      </c>
      <c r="P10" s="110">
        <f t="shared" si="2"/>
        <v>0</v>
      </c>
      <c r="Q10" s="111"/>
      <c r="R10" s="111"/>
      <c r="S10" s="112"/>
    </row>
    <row r="11" spans="1:19" ht="21">
      <c r="A11" s="109" t="s">
        <v>1604</v>
      </c>
      <c r="B11" s="111"/>
      <c r="C11" s="111"/>
      <c r="D11" s="112"/>
      <c r="E11" s="111"/>
      <c r="F11" s="111"/>
      <c r="G11" s="111"/>
      <c r="H11" s="111"/>
      <c r="I11" s="110">
        <f>I12</f>
        <v>260</v>
      </c>
      <c r="J11" s="110">
        <f t="shared" ref="J11:P11" si="3">J12</f>
        <v>0</v>
      </c>
      <c r="K11" s="110">
        <f t="shared" si="3"/>
        <v>0</v>
      </c>
      <c r="L11" s="110">
        <f t="shared" si="3"/>
        <v>0</v>
      </c>
      <c r="M11" s="110">
        <f t="shared" si="3"/>
        <v>260</v>
      </c>
      <c r="N11" s="110">
        <f t="shared" si="3"/>
        <v>0</v>
      </c>
      <c r="O11" s="110">
        <f t="shared" si="3"/>
        <v>0</v>
      </c>
      <c r="P11" s="110">
        <f t="shared" si="3"/>
        <v>0</v>
      </c>
      <c r="Q11" s="111"/>
      <c r="R11" s="111"/>
      <c r="S11" s="112"/>
    </row>
    <row r="12" spans="1:19" ht="21">
      <c r="A12" s="111">
        <v>1</v>
      </c>
      <c r="B12" s="111" t="s">
        <v>1605</v>
      </c>
      <c r="C12" s="111" t="s">
        <v>224</v>
      </c>
      <c r="D12" s="112" t="s">
        <v>641</v>
      </c>
      <c r="E12" s="111" t="s">
        <v>632</v>
      </c>
      <c r="F12" s="111"/>
      <c r="G12" s="111">
        <v>2020</v>
      </c>
      <c r="H12" s="111"/>
      <c r="I12" s="111">
        <v>260</v>
      </c>
      <c r="J12" s="111"/>
      <c r="K12" s="111"/>
      <c r="L12" s="111"/>
      <c r="M12" s="111">
        <v>260</v>
      </c>
      <c r="N12" s="113"/>
      <c r="O12" s="111"/>
      <c r="P12" s="111"/>
      <c r="Q12" s="111"/>
      <c r="R12" s="111" t="s">
        <v>1490</v>
      </c>
      <c r="S12" s="112" t="s">
        <v>642</v>
      </c>
    </row>
    <row r="13" spans="1:19">
      <c r="A13" s="109" t="s">
        <v>1496</v>
      </c>
      <c r="B13" s="111"/>
      <c r="C13" s="111"/>
      <c r="D13" s="112"/>
      <c r="E13" s="111"/>
      <c r="F13" s="111"/>
      <c r="G13" s="111"/>
      <c r="H13" s="111"/>
      <c r="I13" s="111">
        <v>30</v>
      </c>
      <c r="J13" s="111">
        <v>0</v>
      </c>
      <c r="K13" s="111">
        <v>0</v>
      </c>
      <c r="L13" s="111">
        <v>0</v>
      </c>
      <c r="M13" s="111">
        <v>30</v>
      </c>
      <c r="N13" s="111">
        <v>0</v>
      </c>
      <c r="O13" s="111">
        <v>0</v>
      </c>
      <c r="P13" s="111">
        <v>0</v>
      </c>
      <c r="Q13" s="111"/>
      <c r="R13" s="111"/>
      <c r="S13" s="112"/>
    </row>
    <row r="14" spans="1:19" ht="21">
      <c r="A14" s="109" t="s">
        <v>1663</v>
      </c>
      <c r="B14" s="111"/>
      <c r="C14" s="111"/>
      <c r="D14" s="112"/>
      <c r="E14" s="111"/>
      <c r="F14" s="111"/>
      <c r="G14" s="111"/>
      <c r="H14" s="111"/>
      <c r="I14" s="116">
        <f t="shared" ref="I14:P14" si="4">I15+I58+I92+I106+I110</f>
        <v>16934</v>
      </c>
      <c r="J14" s="116">
        <f t="shared" si="4"/>
        <v>5336</v>
      </c>
      <c r="K14" s="116">
        <f t="shared" si="4"/>
        <v>250</v>
      </c>
      <c r="L14" s="116">
        <f t="shared" si="4"/>
        <v>0</v>
      </c>
      <c r="M14" s="116">
        <f t="shared" si="4"/>
        <v>4274</v>
      </c>
      <c r="N14" s="116">
        <f t="shared" si="4"/>
        <v>3080</v>
      </c>
      <c r="O14" s="116">
        <f t="shared" si="4"/>
        <v>2174</v>
      </c>
      <c r="P14" s="116">
        <f t="shared" si="4"/>
        <v>1820</v>
      </c>
      <c r="Q14" s="111"/>
      <c r="R14" s="111"/>
      <c r="S14" s="112"/>
    </row>
    <row r="15" spans="1:19" ht="21">
      <c r="A15" s="109" t="s">
        <v>1580</v>
      </c>
      <c r="B15" s="111"/>
      <c r="C15" s="111"/>
      <c r="D15" s="112"/>
      <c r="E15" s="111"/>
      <c r="F15" s="111"/>
      <c r="G15" s="111"/>
      <c r="H15" s="111"/>
      <c r="I15" s="110">
        <f>SUM(I16:I57)</f>
        <v>6859</v>
      </c>
      <c r="J15" s="110">
        <f t="shared" ref="J15:P15" si="5">SUM(J16:J57)</f>
        <v>1621</v>
      </c>
      <c r="K15" s="110">
        <f t="shared" si="5"/>
        <v>250</v>
      </c>
      <c r="L15" s="110">
        <f t="shared" si="5"/>
        <v>0</v>
      </c>
      <c r="M15" s="110">
        <f t="shared" si="5"/>
        <v>3799</v>
      </c>
      <c r="N15" s="110">
        <f t="shared" si="5"/>
        <v>420</v>
      </c>
      <c r="O15" s="110">
        <f t="shared" si="5"/>
        <v>714</v>
      </c>
      <c r="P15" s="110">
        <f t="shared" si="5"/>
        <v>55</v>
      </c>
      <c r="Q15" s="111"/>
      <c r="R15" s="111"/>
      <c r="S15" s="112"/>
    </row>
    <row r="16" spans="1:19" ht="38.25" customHeight="1">
      <c r="A16" s="111">
        <v>1</v>
      </c>
      <c r="B16" s="114" t="s">
        <v>515</v>
      </c>
      <c r="C16" s="111" t="s">
        <v>20</v>
      </c>
      <c r="D16" s="114" t="s">
        <v>516</v>
      </c>
      <c r="E16" s="111" t="s">
        <v>38</v>
      </c>
      <c r="F16" s="111" t="s">
        <v>166</v>
      </c>
      <c r="G16" s="111">
        <v>2020</v>
      </c>
      <c r="H16" s="111" t="s">
        <v>349</v>
      </c>
      <c r="I16" s="111">
        <v>100</v>
      </c>
      <c r="J16" s="111">
        <v>100</v>
      </c>
      <c r="K16" s="113"/>
      <c r="L16" s="111"/>
      <c r="M16" s="111"/>
      <c r="N16" s="111"/>
      <c r="O16" s="111"/>
      <c r="P16" s="111"/>
      <c r="Q16" s="111">
        <v>51</v>
      </c>
      <c r="R16" s="111" t="s">
        <v>709</v>
      </c>
      <c r="S16" s="112" t="s">
        <v>517</v>
      </c>
    </row>
    <row r="17" spans="1:19" ht="38.25" customHeight="1">
      <c r="A17" s="111">
        <v>2</v>
      </c>
      <c r="B17" s="114" t="s">
        <v>1664</v>
      </c>
      <c r="C17" s="111" t="s">
        <v>347</v>
      </c>
      <c r="D17" s="114" t="s">
        <v>724</v>
      </c>
      <c r="E17" s="111" t="s">
        <v>35</v>
      </c>
      <c r="F17" s="111" t="s">
        <v>36</v>
      </c>
      <c r="G17" s="111">
        <v>2020</v>
      </c>
      <c r="H17" s="111" t="s">
        <v>349</v>
      </c>
      <c r="I17" s="111">
        <v>150</v>
      </c>
      <c r="J17" s="111">
        <v>150</v>
      </c>
      <c r="K17" s="111"/>
      <c r="L17" s="111"/>
      <c r="M17" s="111"/>
      <c r="N17" s="111"/>
      <c r="O17" s="111"/>
      <c r="P17" s="111"/>
      <c r="Q17" s="111">
        <v>98</v>
      </c>
      <c r="R17" s="111" t="s">
        <v>709</v>
      </c>
      <c r="S17" s="112" t="s">
        <v>726</v>
      </c>
    </row>
    <row r="18" spans="1:19" ht="38.25" customHeight="1">
      <c r="A18" s="111">
        <v>3</v>
      </c>
      <c r="B18" s="114" t="s">
        <v>727</v>
      </c>
      <c r="C18" s="111" t="s">
        <v>347</v>
      </c>
      <c r="D18" s="114" t="s">
        <v>728</v>
      </c>
      <c r="E18" s="111" t="s">
        <v>35</v>
      </c>
      <c r="F18" s="111" t="s">
        <v>453</v>
      </c>
      <c r="G18" s="111">
        <v>2020</v>
      </c>
      <c r="H18" s="111" t="s">
        <v>349</v>
      </c>
      <c r="I18" s="111">
        <v>75</v>
      </c>
      <c r="J18" s="111">
        <v>75</v>
      </c>
      <c r="K18" s="111"/>
      <c r="L18" s="111"/>
      <c r="M18" s="111"/>
      <c r="N18" s="111"/>
      <c r="O18" s="111"/>
      <c r="P18" s="111"/>
      <c r="Q18" s="111">
        <v>52</v>
      </c>
      <c r="R18" s="111" t="s">
        <v>709</v>
      </c>
      <c r="S18" s="112" t="s">
        <v>729</v>
      </c>
    </row>
    <row r="19" spans="1:19" ht="38.25" customHeight="1">
      <c r="A19" s="111">
        <v>4</v>
      </c>
      <c r="B19" s="114" t="s">
        <v>737</v>
      </c>
      <c r="C19" s="111" t="s">
        <v>347</v>
      </c>
      <c r="D19" s="114" t="s">
        <v>738</v>
      </c>
      <c r="E19" s="111" t="s">
        <v>21</v>
      </c>
      <c r="F19" s="111" t="s">
        <v>657</v>
      </c>
      <c r="G19" s="111">
        <v>2020</v>
      </c>
      <c r="H19" s="111" t="s">
        <v>349</v>
      </c>
      <c r="I19" s="111">
        <v>60</v>
      </c>
      <c r="J19" s="111"/>
      <c r="K19" s="111"/>
      <c r="L19" s="111"/>
      <c r="M19" s="111"/>
      <c r="N19" s="111"/>
      <c r="O19" s="111">
        <v>30</v>
      </c>
      <c r="P19" s="111">
        <v>30</v>
      </c>
      <c r="Q19" s="111">
        <v>61</v>
      </c>
      <c r="R19" s="111" t="s">
        <v>709</v>
      </c>
      <c r="S19" s="112" t="s">
        <v>739</v>
      </c>
    </row>
    <row r="20" spans="1:19" ht="38.25" customHeight="1">
      <c r="A20" s="111">
        <v>5</v>
      </c>
      <c r="B20" s="114" t="s">
        <v>740</v>
      </c>
      <c r="C20" s="111" t="s">
        <v>347</v>
      </c>
      <c r="D20" s="114" t="s">
        <v>741</v>
      </c>
      <c r="E20" s="111" t="s">
        <v>29</v>
      </c>
      <c r="F20" s="111" t="s">
        <v>99</v>
      </c>
      <c r="G20" s="111">
        <v>2020</v>
      </c>
      <c r="H20" s="111" t="s">
        <v>349</v>
      </c>
      <c r="I20" s="111">
        <v>10</v>
      </c>
      <c r="J20" s="111"/>
      <c r="K20" s="111"/>
      <c r="L20" s="111"/>
      <c r="M20" s="111"/>
      <c r="N20" s="111"/>
      <c r="O20" s="111">
        <v>5</v>
      </c>
      <c r="P20" s="111">
        <v>5</v>
      </c>
      <c r="Q20" s="111">
        <v>5</v>
      </c>
      <c r="R20" s="111" t="s">
        <v>709</v>
      </c>
      <c r="S20" s="112" t="s">
        <v>742</v>
      </c>
    </row>
    <row r="21" spans="1:19" ht="38.25" customHeight="1">
      <c r="A21" s="111">
        <v>6</v>
      </c>
      <c r="B21" s="114" t="s">
        <v>743</v>
      </c>
      <c r="C21" s="111" t="s">
        <v>347</v>
      </c>
      <c r="D21" s="114" t="s">
        <v>744</v>
      </c>
      <c r="E21" s="111" t="s">
        <v>348</v>
      </c>
      <c r="F21" s="111" t="s">
        <v>230</v>
      </c>
      <c r="G21" s="111">
        <v>2020</v>
      </c>
      <c r="H21" s="111" t="s">
        <v>349</v>
      </c>
      <c r="I21" s="111">
        <v>24</v>
      </c>
      <c r="J21" s="111"/>
      <c r="K21" s="111"/>
      <c r="L21" s="111"/>
      <c r="M21" s="111"/>
      <c r="N21" s="111"/>
      <c r="O21" s="111">
        <v>4</v>
      </c>
      <c r="P21" s="111">
        <v>20</v>
      </c>
      <c r="Q21" s="111">
        <v>20</v>
      </c>
      <c r="R21" s="111" t="s">
        <v>710</v>
      </c>
      <c r="S21" s="112" t="s">
        <v>745</v>
      </c>
    </row>
    <row r="22" spans="1:19" ht="38.25" customHeight="1">
      <c r="A22" s="111">
        <v>7</v>
      </c>
      <c r="B22" s="114" t="s">
        <v>531</v>
      </c>
      <c r="C22" s="111" t="s">
        <v>20</v>
      </c>
      <c r="D22" s="114" t="s">
        <v>746</v>
      </c>
      <c r="E22" s="111" t="s">
        <v>26</v>
      </c>
      <c r="F22" s="111" t="s">
        <v>27</v>
      </c>
      <c r="G22" s="111">
        <v>2020</v>
      </c>
      <c r="H22" s="111" t="s">
        <v>349</v>
      </c>
      <c r="I22" s="111">
        <v>100</v>
      </c>
      <c r="J22" s="111">
        <v>100</v>
      </c>
      <c r="K22" s="111"/>
      <c r="L22" s="111"/>
      <c r="M22" s="111"/>
      <c r="N22" s="111"/>
      <c r="O22" s="111"/>
      <c r="P22" s="111"/>
      <c r="Q22" s="111">
        <v>60</v>
      </c>
      <c r="R22" s="111" t="s">
        <v>709</v>
      </c>
      <c r="S22" s="112" t="s">
        <v>350</v>
      </c>
    </row>
    <row r="23" spans="1:19" ht="38.25" customHeight="1">
      <c r="A23" s="111">
        <v>8</v>
      </c>
      <c r="B23" s="114" t="s">
        <v>524</v>
      </c>
      <c r="C23" s="111" t="s">
        <v>20</v>
      </c>
      <c r="D23" s="114" t="s">
        <v>747</v>
      </c>
      <c r="E23" s="111" t="s">
        <v>26</v>
      </c>
      <c r="F23" s="111" t="s">
        <v>92</v>
      </c>
      <c r="G23" s="111">
        <v>2020</v>
      </c>
      <c r="H23" s="111" t="s">
        <v>349</v>
      </c>
      <c r="I23" s="111">
        <v>100</v>
      </c>
      <c r="J23" s="111">
        <v>100</v>
      </c>
      <c r="K23" s="111"/>
      <c r="L23" s="111"/>
      <c r="M23" s="111"/>
      <c r="N23" s="111"/>
      <c r="O23" s="111"/>
      <c r="P23" s="111"/>
      <c r="Q23" s="111">
        <v>18</v>
      </c>
      <c r="R23" s="111" t="s">
        <v>709</v>
      </c>
      <c r="S23" s="112" t="s">
        <v>369</v>
      </c>
    </row>
    <row r="24" spans="1:19" ht="38.25" customHeight="1">
      <c r="A24" s="111">
        <v>9</v>
      </c>
      <c r="B24" s="114" t="s">
        <v>748</v>
      </c>
      <c r="C24" s="111" t="s">
        <v>20</v>
      </c>
      <c r="D24" s="114" t="s">
        <v>525</v>
      </c>
      <c r="E24" s="111" t="s">
        <v>26</v>
      </c>
      <c r="F24" s="111" t="s">
        <v>27</v>
      </c>
      <c r="G24" s="111">
        <v>2020</v>
      </c>
      <c r="H24" s="111" t="s">
        <v>349</v>
      </c>
      <c r="I24" s="111">
        <v>35</v>
      </c>
      <c r="J24" s="111">
        <v>35</v>
      </c>
      <c r="K24" s="111"/>
      <c r="L24" s="111"/>
      <c r="M24" s="111"/>
      <c r="N24" s="111"/>
      <c r="O24" s="111"/>
      <c r="P24" s="111"/>
      <c r="Q24" s="111">
        <v>60</v>
      </c>
      <c r="R24" s="111" t="s">
        <v>709</v>
      </c>
      <c r="S24" s="112" t="s">
        <v>350</v>
      </c>
    </row>
    <row r="25" spans="1:19" ht="38.25" customHeight="1">
      <c r="A25" s="111">
        <v>10</v>
      </c>
      <c r="B25" s="114" t="s">
        <v>545</v>
      </c>
      <c r="C25" s="111" t="s">
        <v>20</v>
      </c>
      <c r="D25" s="114" t="s">
        <v>749</v>
      </c>
      <c r="E25" s="111" t="s">
        <v>29</v>
      </c>
      <c r="F25" s="111" t="s">
        <v>50</v>
      </c>
      <c r="G25" s="111">
        <v>2020</v>
      </c>
      <c r="H25" s="111" t="s">
        <v>349</v>
      </c>
      <c r="I25" s="111">
        <v>100</v>
      </c>
      <c r="J25" s="111">
        <v>100</v>
      </c>
      <c r="K25" s="111"/>
      <c r="L25" s="111"/>
      <c r="M25" s="111"/>
      <c r="N25" s="113"/>
      <c r="O25" s="111"/>
      <c r="P25" s="111"/>
      <c r="Q25" s="111">
        <v>30</v>
      </c>
      <c r="R25" s="111" t="s">
        <v>709</v>
      </c>
      <c r="S25" s="112" t="s">
        <v>403</v>
      </c>
    </row>
    <row r="26" spans="1:19" ht="38.25" customHeight="1">
      <c r="A26" s="111">
        <v>11</v>
      </c>
      <c r="B26" s="114" t="s">
        <v>646</v>
      </c>
      <c r="C26" s="111" t="s">
        <v>20</v>
      </c>
      <c r="D26" s="114" t="s">
        <v>750</v>
      </c>
      <c r="E26" s="111" t="s">
        <v>21</v>
      </c>
      <c r="F26" s="111" t="s">
        <v>157</v>
      </c>
      <c r="G26" s="111">
        <v>2020</v>
      </c>
      <c r="H26" s="111" t="s">
        <v>349</v>
      </c>
      <c r="I26" s="111">
        <v>40</v>
      </c>
      <c r="J26" s="111">
        <v>40</v>
      </c>
      <c r="K26" s="111"/>
      <c r="L26" s="111"/>
      <c r="M26" s="111"/>
      <c r="N26" s="113"/>
      <c r="O26" s="111"/>
      <c r="P26" s="111"/>
      <c r="Q26" s="111">
        <v>44</v>
      </c>
      <c r="R26" s="111" t="s">
        <v>709</v>
      </c>
      <c r="S26" s="112" t="s">
        <v>555</v>
      </c>
    </row>
    <row r="27" spans="1:19" ht="38.25" customHeight="1">
      <c r="A27" s="111">
        <v>12</v>
      </c>
      <c r="B27" s="114" t="s">
        <v>751</v>
      </c>
      <c r="C27" s="111" t="s">
        <v>20</v>
      </c>
      <c r="D27" s="114" t="s">
        <v>556</v>
      </c>
      <c r="E27" s="111" t="s">
        <v>21</v>
      </c>
      <c r="F27" s="111" t="s">
        <v>24</v>
      </c>
      <c r="G27" s="111">
        <v>2020</v>
      </c>
      <c r="H27" s="111" t="s">
        <v>349</v>
      </c>
      <c r="I27" s="111">
        <v>100</v>
      </c>
      <c r="J27" s="111">
        <v>100</v>
      </c>
      <c r="K27" s="111"/>
      <c r="L27" s="111"/>
      <c r="M27" s="111"/>
      <c r="N27" s="113"/>
      <c r="O27" s="111"/>
      <c r="P27" s="111"/>
      <c r="Q27" s="111">
        <v>31</v>
      </c>
      <c r="R27" s="111" t="s">
        <v>709</v>
      </c>
      <c r="S27" s="112" t="s">
        <v>557</v>
      </c>
    </row>
    <row r="28" spans="1:19" ht="38.25" customHeight="1">
      <c r="A28" s="111">
        <v>13</v>
      </c>
      <c r="B28" s="114" t="s">
        <v>753</v>
      </c>
      <c r="C28" s="111" t="s">
        <v>20</v>
      </c>
      <c r="D28" s="114" t="s">
        <v>752</v>
      </c>
      <c r="E28" s="111" t="s">
        <v>26</v>
      </c>
      <c r="F28" s="111" t="s">
        <v>104</v>
      </c>
      <c r="G28" s="111">
        <v>2020</v>
      </c>
      <c r="H28" s="111" t="s">
        <v>349</v>
      </c>
      <c r="I28" s="111">
        <v>15</v>
      </c>
      <c r="J28" s="111">
        <v>15</v>
      </c>
      <c r="K28" s="111"/>
      <c r="L28" s="111"/>
      <c r="M28" s="111"/>
      <c r="N28" s="111"/>
      <c r="O28" s="111"/>
      <c r="P28" s="111"/>
      <c r="Q28" s="111">
        <v>22</v>
      </c>
      <c r="R28" s="111" t="s">
        <v>709</v>
      </c>
      <c r="S28" s="112" t="s">
        <v>754</v>
      </c>
    </row>
    <row r="29" spans="1:19" ht="38.25" customHeight="1">
      <c r="A29" s="111">
        <v>14</v>
      </c>
      <c r="B29" s="114" t="s">
        <v>755</v>
      </c>
      <c r="C29" s="111" t="s">
        <v>20</v>
      </c>
      <c r="D29" s="114" t="s">
        <v>731</v>
      </c>
      <c r="E29" s="111" t="s">
        <v>29</v>
      </c>
      <c r="F29" s="111" t="s">
        <v>30</v>
      </c>
      <c r="G29" s="111">
        <v>2020</v>
      </c>
      <c r="H29" s="111" t="s">
        <v>349</v>
      </c>
      <c r="I29" s="111">
        <v>60</v>
      </c>
      <c r="J29" s="111">
        <v>60</v>
      </c>
      <c r="K29" s="111"/>
      <c r="L29" s="111"/>
      <c r="M29" s="111"/>
      <c r="N29" s="111"/>
      <c r="O29" s="111"/>
      <c r="P29" s="111"/>
      <c r="Q29" s="111">
        <v>77</v>
      </c>
      <c r="R29" s="111" t="s">
        <v>709</v>
      </c>
      <c r="S29" s="112" t="s">
        <v>756</v>
      </c>
    </row>
    <row r="30" spans="1:19" ht="38.25" customHeight="1">
      <c r="A30" s="111">
        <v>15</v>
      </c>
      <c r="B30" s="114" t="s">
        <v>757</v>
      </c>
      <c r="C30" s="111" t="s">
        <v>20</v>
      </c>
      <c r="D30" s="114" t="s">
        <v>728</v>
      </c>
      <c r="E30" s="111" t="s">
        <v>45</v>
      </c>
      <c r="F30" s="111" t="s">
        <v>46</v>
      </c>
      <c r="G30" s="111">
        <v>2020</v>
      </c>
      <c r="H30" s="111" t="s">
        <v>349</v>
      </c>
      <c r="I30" s="111">
        <v>75</v>
      </c>
      <c r="J30" s="111">
        <v>75</v>
      </c>
      <c r="K30" s="111"/>
      <c r="L30" s="111"/>
      <c r="M30" s="111"/>
      <c r="N30" s="111"/>
      <c r="O30" s="111"/>
      <c r="P30" s="111"/>
      <c r="Q30" s="111">
        <v>35</v>
      </c>
      <c r="R30" s="111" t="s">
        <v>709</v>
      </c>
      <c r="S30" s="112" t="s">
        <v>758</v>
      </c>
    </row>
    <row r="31" spans="1:19" ht="38.25" customHeight="1">
      <c r="A31" s="111">
        <v>16</v>
      </c>
      <c r="B31" s="114" t="s">
        <v>759</v>
      </c>
      <c r="C31" s="111" t="s">
        <v>20</v>
      </c>
      <c r="D31" s="114" t="s">
        <v>728</v>
      </c>
      <c r="E31" s="111" t="s">
        <v>21</v>
      </c>
      <c r="F31" s="111" t="s">
        <v>55</v>
      </c>
      <c r="G31" s="111">
        <v>2020</v>
      </c>
      <c r="H31" s="111" t="s">
        <v>349</v>
      </c>
      <c r="I31" s="111">
        <v>75</v>
      </c>
      <c r="J31" s="111">
        <v>75</v>
      </c>
      <c r="K31" s="111"/>
      <c r="L31" s="111"/>
      <c r="M31" s="111"/>
      <c r="N31" s="111"/>
      <c r="O31" s="111"/>
      <c r="P31" s="111"/>
      <c r="Q31" s="111">
        <v>86</v>
      </c>
      <c r="R31" s="111" t="s">
        <v>709</v>
      </c>
      <c r="S31" s="112" t="s">
        <v>760</v>
      </c>
    </row>
    <row r="32" spans="1:19" ht="33.75" customHeight="1">
      <c r="A32" s="111">
        <v>17</v>
      </c>
      <c r="B32" s="114" t="s">
        <v>761</v>
      </c>
      <c r="C32" s="111" t="s">
        <v>20</v>
      </c>
      <c r="D32" s="114" t="s">
        <v>728</v>
      </c>
      <c r="E32" s="111" t="s">
        <v>45</v>
      </c>
      <c r="F32" s="111" t="s">
        <v>48</v>
      </c>
      <c r="G32" s="111">
        <v>2020</v>
      </c>
      <c r="H32" s="111" t="s">
        <v>349</v>
      </c>
      <c r="I32" s="111">
        <v>75</v>
      </c>
      <c r="J32" s="111">
        <v>75</v>
      </c>
      <c r="K32" s="111"/>
      <c r="L32" s="111"/>
      <c r="M32" s="111"/>
      <c r="N32" s="111"/>
      <c r="O32" s="111"/>
      <c r="P32" s="111"/>
      <c r="Q32" s="111">
        <v>105</v>
      </c>
      <c r="R32" s="111" t="s">
        <v>709</v>
      </c>
      <c r="S32" s="112" t="s">
        <v>762</v>
      </c>
    </row>
    <row r="33" spans="1:19" ht="31.5">
      <c r="A33" s="111">
        <v>18</v>
      </c>
      <c r="B33" s="111" t="s">
        <v>763</v>
      </c>
      <c r="C33" s="111" t="s">
        <v>347</v>
      </c>
      <c r="D33" s="114" t="s">
        <v>764</v>
      </c>
      <c r="E33" s="111" t="s">
        <v>26</v>
      </c>
      <c r="F33" s="111" t="s">
        <v>184</v>
      </c>
      <c r="G33" s="111">
        <v>2020</v>
      </c>
      <c r="H33" s="111" t="s">
        <v>349</v>
      </c>
      <c r="I33" s="111">
        <v>200</v>
      </c>
      <c r="J33" s="111"/>
      <c r="K33" s="111"/>
      <c r="L33" s="111"/>
      <c r="M33" s="111"/>
      <c r="N33" s="111">
        <v>100</v>
      </c>
      <c r="O33" s="111">
        <v>100</v>
      </c>
      <c r="P33" s="111"/>
      <c r="Q33" s="111">
        <v>32</v>
      </c>
      <c r="R33" s="111" t="s">
        <v>709</v>
      </c>
      <c r="S33" s="112" t="s">
        <v>387</v>
      </c>
    </row>
    <row r="34" spans="1:19" ht="42">
      <c r="A34" s="111">
        <v>19</v>
      </c>
      <c r="B34" s="111" t="s">
        <v>1220</v>
      </c>
      <c r="C34" s="111" t="s">
        <v>20</v>
      </c>
      <c r="D34" s="114" t="s">
        <v>1221</v>
      </c>
      <c r="E34" s="111" t="s">
        <v>664</v>
      </c>
      <c r="F34" s="111" t="s">
        <v>664</v>
      </c>
      <c r="G34" s="111">
        <v>2020</v>
      </c>
      <c r="H34" s="111" t="s">
        <v>1190</v>
      </c>
      <c r="I34" s="111">
        <v>235</v>
      </c>
      <c r="J34" s="111">
        <v>235</v>
      </c>
      <c r="K34" s="111"/>
      <c r="L34" s="111"/>
      <c r="M34" s="111"/>
      <c r="N34" s="111"/>
      <c r="O34" s="111"/>
      <c r="P34" s="111"/>
      <c r="Q34" s="111">
        <v>1100</v>
      </c>
      <c r="R34" s="111" t="s">
        <v>735</v>
      </c>
      <c r="S34" s="112" t="s">
        <v>1222</v>
      </c>
    </row>
    <row r="35" spans="1:19" ht="21">
      <c r="A35" s="111">
        <v>20</v>
      </c>
      <c r="B35" s="114" t="s">
        <v>522</v>
      </c>
      <c r="C35" s="111" t="s">
        <v>20</v>
      </c>
      <c r="D35" s="114" t="s">
        <v>765</v>
      </c>
      <c r="E35" s="111" t="s">
        <v>26</v>
      </c>
      <c r="F35" s="111" t="s">
        <v>88</v>
      </c>
      <c r="G35" s="111">
        <v>2020</v>
      </c>
      <c r="H35" s="111" t="s">
        <v>349</v>
      </c>
      <c r="I35" s="111">
        <v>10</v>
      </c>
      <c r="J35" s="111"/>
      <c r="K35" s="111"/>
      <c r="L35" s="111"/>
      <c r="M35" s="111"/>
      <c r="N35" s="111">
        <v>10</v>
      </c>
      <c r="O35" s="111"/>
      <c r="P35" s="111"/>
      <c r="Q35" s="111">
        <v>32</v>
      </c>
      <c r="R35" s="111" t="s">
        <v>709</v>
      </c>
      <c r="S35" s="112" t="s">
        <v>523</v>
      </c>
    </row>
    <row r="36" spans="1:19" ht="21">
      <c r="A36" s="111">
        <v>21</v>
      </c>
      <c r="B36" s="114" t="s">
        <v>520</v>
      </c>
      <c r="C36" s="111" t="s">
        <v>20</v>
      </c>
      <c r="D36" s="114" t="s">
        <v>521</v>
      </c>
      <c r="E36" s="111" t="s">
        <v>26</v>
      </c>
      <c r="F36" s="111" t="s">
        <v>164</v>
      </c>
      <c r="G36" s="111">
        <v>2020</v>
      </c>
      <c r="H36" s="111" t="s">
        <v>349</v>
      </c>
      <c r="I36" s="111">
        <v>50</v>
      </c>
      <c r="J36" s="111"/>
      <c r="K36" s="111"/>
      <c r="L36" s="111"/>
      <c r="M36" s="111"/>
      <c r="N36" s="111">
        <v>50</v>
      </c>
      <c r="O36" s="111"/>
      <c r="P36" s="111"/>
      <c r="Q36" s="111">
        <v>38</v>
      </c>
      <c r="R36" s="111" t="s">
        <v>709</v>
      </c>
      <c r="S36" s="112" t="s">
        <v>372</v>
      </c>
    </row>
    <row r="37" spans="1:19" ht="21">
      <c r="A37" s="111">
        <v>22</v>
      </c>
      <c r="B37" s="114" t="s">
        <v>526</v>
      </c>
      <c r="C37" s="111" t="s">
        <v>20</v>
      </c>
      <c r="D37" s="114" t="s">
        <v>527</v>
      </c>
      <c r="E37" s="111" t="s">
        <v>26</v>
      </c>
      <c r="F37" s="111" t="s">
        <v>41</v>
      </c>
      <c r="G37" s="111">
        <v>2020</v>
      </c>
      <c r="H37" s="111" t="s">
        <v>349</v>
      </c>
      <c r="I37" s="111">
        <v>100</v>
      </c>
      <c r="J37" s="111"/>
      <c r="K37" s="111"/>
      <c r="L37" s="111"/>
      <c r="M37" s="111">
        <v>100</v>
      </c>
      <c r="N37" s="111"/>
      <c r="O37" s="111"/>
      <c r="P37" s="111"/>
      <c r="Q37" s="111">
        <v>86</v>
      </c>
      <c r="R37" s="111" t="s">
        <v>709</v>
      </c>
      <c r="S37" s="112" t="s">
        <v>528</v>
      </c>
    </row>
    <row r="38" spans="1:19" ht="21">
      <c r="A38" s="111">
        <v>23</v>
      </c>
      <c r="B38" s="114" t="s">
        <v>529</v>
      </c>
      <c r="C38" s="111" t="s">
        <v>20</v>
      </c>
      <c r="D38" s="114" t="s">
        <v>530</v>
      </c>
      <c r="E38" s="111" t="s">
        <v>26</v>
      </c>
      <c r="F38" s="111" t="s">
        <v>194</v>
      </c>
      <c r="G38" s="111">
        <v>2020</v>
      </c>
      <c r="H38" s="111" t="s">
        <v>349</v>
      </c>
      <c r="I38" s="111">
        <v>9</v>
      </c>
      <c r="J38" s="111"/>
      <c r="K38" s="111"/>
      <c r="L38" s="111"/>
      <c r="M38" s="111">
        <v>9</v>
      </c>
      <c r="N38" s="111"/>
      <c r="O38" s="111"/>
      <c r="P38" s="111"/>
      <c r="Q38" s="111">
        <v>11</v>
      </c>
      <c r="R38" s="111" t="s">
        <v>709</v>
      </c>
      <c r="S38" s="112" t="s">
        <v>475</v>
      </c>
    </row>
    <row r="39" spans="1:19" ht="21">
      <c r="A39" s="111">
        <v>24</v>
      </c>
      <c r="B39" s="114" t="s">
        <v>532</v>
      </c>
      <c r="C39" s="111" t="s">
        <v>20</v>
      </c>
      <c r="D39" s="114" t="s">
        <v>766</v>
      </c>
      <c r="E39" s="111" t="s">
        <v>26</v>
      </c>
      <c r="F39" s="111" t="s">
        <v>184</v>
      </c>
      <c r="G39" s="111">
        <v>2020</v>
      </c>
      <c r="H39" s="111" t="s">
        <v>349</v>
      </c>
      <c r="I39" s="111">
        <v>100</v>
      </c>
      <c r="J39" s="111">
        <v>100</v>
      </c>
      <c r="K39" s="111"/>
      <c r="L39" s="111"/>
      <c r="M39" s="111"/>
      <c r="N39" s="111"/>
      <c r="O39" s="111"/>
      <c r="P39" s="111"/>
      <c r="Q39" s="111">
        <v>32</v>
      </c>
      <c r="R39" s="111" t="s">
        <v>709</v>
      </c>
      <c r="S39" s="112" t="s">
        <v>523</v>
      </c>
    </row>
    <row r="40" spans="1:19" ht="21">
      <c r="A40" s="111">
        <v>25</v>
      </c>
      <c r="B40" s="114" t="s">
        <v>577</v>
      </c>
      <c r="C40" s="111" t="s">
        <v>20</v>
      </c>
      <c r="D40" s="114" t="s">
        <v>767</v>
      </c>
      <c r="E40" s="111" t="s">
        <v>348</v>
      </c>
      <c r="F40" s="111" t="s">
        <v>33</v>
      </c>
      <c r="G40" s="111">
        <v>2020</v>
      </c>
      <c r="H40" s="111" t="s">
        <v>349</v>
      </c>
      <c r="I40" s="111">
        <v>68</v>
      </c>
      <c r="J40" s="111">
        <v>68</v>
      </c>
      <c r="K40" s="111"/>
      <c r="L40" s="111"/>
      <c r="M40" s="111"/>
      <c r="N40" s="111"/>
      <c r="O40" s="111">
        <v>0</v>
      </c>
      <c r="P40" s="111"/>
      <c r="Q40" s="111">
        <v>60</v>
      </c>
      <c r="R40" s="111" t="s">
        <v>709</v>
      </c>
      <c r="S40" s="112" t="s">
        <v>350</v>
      </c>
    </row>
    <row r="41" spans="1:19" ht="142.5" customHeight="1">
      <c r="A41" s="111">
        <v>26</v>
      </c>
      <c r="B41" s="114" t="s">
        <v>578</v>
      </c>
      <c r="C41" s="111" t="s">
        <v>20</v>
      </c>
      <c r="D41" s="114" t="s">
        <v>768</v>
      </c>
      <c r="E41" s="111" t="s">
        <v>348</v>
      </c>
      <c r="F41" s="111" t="s">
        <v>230</v>
      </c>
      <c r="G41" s="111">
        <v>2020</v>
      </c>
      <c r="H41" s="111" t="s">
        <v>349</v>
      </c>
      <c r="I41" s="111">
        <v>655</v>
      </c>
      <c r="J41" s="111"/>
      <c r="K41" s="111"/>
      <c r="L41" s="111"/>
      <c r="M41" s="111">
        <v>100</v>
      </c>
      <c r="N41" s="111"/>
      <c r="O41" s="111">
        <v>555</v>
      </c>
      <c r="P41" s="111"/>
      <c r="Q41" s="111">
        <v>70</v>
      </c>
      <c r="R41" s="111" t="s">
        <v>709</v>
      </c>
      <c r="S41" s="112" t="s">
        <v>579</v>
      </c>
    </row>
    <row r="42" spans="1:19" ht="31.5">
      <c r="A42" s="111">
        <v>27</v>
      </c>
      <c r="B42" s="114" t="s">
        <v>582</v>
      </c>
      <c r="C42" s="111" t="s">
        <v>20</v>
      </c>
      <c r="D42" s="114" t="s">
        <v>583</v>
      </c>
      <c r="E42" s="111" t="s">
        <v>38</v>
      </c>
      <c r="F42" s="111" t="s">
        <v>111</v>
      </c>
      <c r="G42" s="111">
        <v>2020</v>
      </c>
      <c r="H42" s="111" t="s">
        <v>349</v>
      </c>
      <c r="I42" s="111">
        <v>20</v>
      </c>
      <c r="J42" s="111">
        <v>20</v>
      </c>
      <c r="K42" s="111"/>
      <c r="L42" s="111"/>
      <c r="M42" s="111"/>
      <c r="N42" s="111"/>
      <c r="O42" s="111"/>
      <c r="P42" s="111"/>
      <c r="Q42" s="111">
        <v>73</v>
      </c>
      <c r="R42" s="111" t="s">
        <v>709</v>
      </c>
      <c r="S42" s="112" t="s">
        <v>513</v>
      </c>
    </row>
    <row r="43" spans="1:19" ht="31.5">
      <c r="A43" s="111">
        <v>28</v>
      </c>
      <c r="B43" s="114" t="s">
        <v>584</v>
      </c>
      <c r="C43" s="111" t="s">
        <v>20</v>
      </c>
      <c r="D43" s="114" t="s">
        <v>585</v>
      </c>
      <c r="E43" s="111" t="s">
        <v>38</v>
      </c>
      <c r="F43" s="111" t="s">
        <v>166</v>
      </c>
      <c r="G43" s="111" t="s">
        <v>586</v>
      </c>
      <c r="H43" s="111" t="s">
        <v>349</v>
      </c>
      <c r="I43" s="111">
        <v>40</v>
      </c>
      <c r="J43" s="111"/>
      <c r="K43" s="111"/>
      <c r="L43" s="111"/>
      <c r="M43" s="111"/>
      <c r="N43" s="111">
        <v>40</v>
      </c>
      <c r="O43" s="111"/>
      <c r="P43" s="111"/>
      <c r="Q43" s="111">
        <v>51</v>
      </c>
      <c r="R43" s="111" t="s">
        <v>709</v>
      </c>
      <c r="S43" s="112" t="s">
        <v>517</v>
      </c>
    </row>
    <row r="44" spans="1:19" ht="31.5">
      <c r="A44" s="111">
        <v>29</v>
      </c>
      <c r="B44" s="114" t="s">
        <v>587</v>
      </c>
      <c r="C44" s="111" t="s">
        <v>20</v>
      </c>
      <c r="D44" s="114" t="s">
        <v>588</v>
      </c>
      <c r="E44" s="111" t="s">
        <v>38</v>
      </c>
      <c r="F44" s="111" t="s">
        <v>109</v>
      </c>
      <c r="G44" s="111" t="s">
        <v>586</v>
      </c>
      <c r="H44" s="111" t="s">
        <v>349</v>
      </c>
      <c r="I44" s="111">
        <v>50</v>
      </c>
      <c r="J44" s="111"/>
      <c r="K44" s="111"/>
      <c r="L44" s="111"/>
      <c r="M44" s="111">
        <v>50</v>
      </c>
      <c r="N44" s="111"/>
      <c r="O44" s="111"/>
      <c r="P44" s="111"/>
      <c r="Q44" s="111">
        <v>54</v>
      </c>
      <c r="R44" s="111" t="s">
        <v>709</v>
      </c>
      <c r="S44" s="112" t="s">
        <v>589</v>
      </c>
    </row>
    <row r="45" spans="1:19" ht="21">
      <c r="A45" s="111">
        <v>30</v>
      </c>
      <c r="B45" s="114" t="s">
        <v>593</v>
      </c>
      <c r="C45" s="111" t="s">
        <v>20</v>
      </c>
      <c r="D45" s="114" t="s">
        <v>594</v>
      </c>
      <c r="E45" s="111" t="s">
        <v>38</v>
      </c>
      <c r="F45" s="111" t="s">
        <v>64</v>
      </c>
      <c r="G45" s="111" t="s">
        <v>586</v>
      </c>
      <c r="H45" s="111" t="s">
        <v>349</v>
      </c>
      <c r="I45" s="111">
        <v>100</v>
      </c>
      <c r="J45" s="111"/>
      <c r="K45" s="111"/>
      <c r="L45" s="111"/>
      <c r="M45" s="111"/>
      <c r="N45" s="111">
        <v>100</v>
      </c>
      <c r="O45" s="111"/>
      <c r="P45" s="111"/>
      <c r="Q45" s="111">
        <v>70</v>
      </c>
      <c r="R45" s="111" t="s">
        <v>709</v>
      </c>
      <c r="S45" s="112" t="s">
        <v>579</v>
      </c>
    </row>
    <row r="46" spans="1:19" ht="21">
      <c r="A46" s="111">
        <v>31</v>
      </c>
      <c r="B46" s="114" t="s">
        <v>598</v>
      </c>
      <c r="C46" s="111" t="s">
        <v>20</v>
      </c>
      <c r="D46" s="114" t="s">
        <v>599</v>
      </c>
      <c r="E46" s="111" t="s">
        <v>26</v>
      </c>
      <c r="F46" s="111" t="s">
        <v>164</v>
      </c>
      <c r="G46" s="111">
        <v>2020</v>
      </c>
      <c r="H46" s="111" t="s">
        <v>349</v>
      </c>
      <c r="I46" s="111">
        <v>50</v>
      </c>
      <c r="J46" s="111"/>
      <c r="K46" s="111">
        <v>50</v>
      </c>
      <c r="L46" s="111"/>
      <c r="M46" s="111"/>
      <c r="N46" s="111"/>
      <c r="O46" s="111"/>
      <c r="P46" s="111"/>
      <c r="Q46" s="111">
        <v>38</v>
      </c>
      <c r="R46" s="111" t="s">
        <v>709</v>
      </c>
      <c r="S46" s="112" t="s">
        <v>372</v>
      </c>
    </row>
    <row r="47" spans="1:19" ht="21">
      <c r="A47" s="111">
        <v>32</v>
      </c>
      <c r="B47" s="114" t="s">
        <v>600</v>
      </c>
      <c r="C47" s="111" t="s">
        <v>20</v>
      </c>
      <c r="D47" s="114" t="s">
        <v>601</v>
      </c>
      <c r="E47" s="111" t="s">
        <v>26</v>
      </c>
      <c r="F47" s="111" t="s">
        <v>104</v>
      </c>
      <c r="G47" s="111">
        <v>2020</v>
      </c>
      <c r="H47" s="111" t="s">
        <v>349</v>
      </c>
      <c r="I47" s="111">
        <v>30</v>
      </c>
      <c r="J47" s="111">
        <v>30</v>
      </c>
      <c r="K47" s="111"/>
      <c r="L47" s="111"/>
      <c r="M47" s="111"/>
      <c r="N47" s="111"/>
      <c r="O47" s="111"/>
      <c r="P47" s="111"/>
      <c r="Q47" s="111">
        <v>22</v>
      </c>
      <c r="R47" s="111" t="s">
        <v>709</v>
      </c>
      <c r="S47" s="112" t="s">
        <v>375</v>
      </c>
    </row>
    <row r="48" spans="1:19" ht="21">
      <c r="A48" s="111">
        <v>33</v>
      </c>
      <c r="B48" s="114" t="s">
        <v>602</v>
      </c>
      <c r="C48" s="111" t="s">
        <v>20</v>
      </c>
      <c r="D48" s="114" t="s">
        <v>769</v>
      </c>
      <c r="E48" s="111" t="s">
        <v>26</v>
      </c>
      <c r="F48" s="111" t="s">
        <v>716</v>
      </c>
      <c r="G48" s="111" t="s">
        <v>586</v>
      </c>
      <c r="H48" s="111" t="s">
        <v>349</v>
      </c>
      <c r="I48" s="111">
        <v>50</v>
      </c>
      <c r="J48" s="111">
        <v>50</v>
      </c>
      <c r="K48" s="111"/>
      <c r="L48" s="111"/>
      <c r="M48" s="111"/>
      <c r="N48" s="111"/>
      <c r="O48" s="111"/>
      <c r="P48" s="111"/>
      <c r="Q48" s="111">
        <v>27</v>
      </c>
      <c r="R48" s="111" t="s">
        <v>709</v>
      </c>
      <c r="S48" s="112" t="s">
        <v>603</v>
      </c>
    </row>
    <row r="49" spans="1:19" ht="21">
      <c r="A49" s="111">
        <v>34</v>
      </c>
      <c r="B49" s="114" t="s">
        <v>770</v>
      </c>
      <c r="C49" s="111" t="s">
        <v>20</v>
      </c>
      <c r="D49" s="114" t="s">
        <v>606</v>
      </c>
      <c r="E49" s="111" t="s">
        <v>26</v>
      </c>
      <c r="F49" s="111" t="s">
        <v>104</v>
      </c>
      <c r="G49" s="111">
        <v>2020</v>
      </c>
      <c r="H49" s="111" t="s">
        <v>349</v>
      </c>
      <c r="I49" s="111">
        <v>40</v>
      </c>
      <c r="J49" s="111"/>
      <c r="K49" s="111"/>
      <c r="L49" s="111"/>
      <c r="M49" s="111"/>
      <c r="N49" s="111">
        <v>20</v>
      </c>
      <c r="O49" s="111">
        <v>20</v>
      </c>
      <c r="P49" s="111"/>
      <c r="Q49" s="111">
        <v>22</v>
      </c>
      <c r="R49" s="111" t="s">
        <v>709</v>
      </c>
      <c r="S49" s="112" t="s">
        <v>375</v>
      </c>
    </row>
    <row r="50" spans="1:19" ht="31.5">
      <c r="A50" s="111">
        <v>35</v>
      </c>
      <c r="B50" s="114" t="s">
        <v>647</v>
      </c>
      <c r="C50" s="111" t="s">
        <v>20</v>
      </c>
      <c r="D50" s="114" t="s">
        <v>615</v>
      </c>
      <c r="E50" s="111" t="s">
        <v>29</v>
      </c>
      <c r="F50" s="111" t="s">
        <v>50</v>
      </c>
      <c r="G50" s="111" t="s">
        <v>586</v>
      </c>
      <c r="H50" s="111" t="s">
        <v>349</v>
      </c>
      <c r="I50" s="111">
        <v>100</v>
      </c>
      <c r="J50" s="111"/>
      <c r="K50" s="111"/>
      <c r="L50" s="111"/>
      <c r="M50" s="111"/>
      <c r="N50" s="111">
        <v>100</v>
      </c>
      <c r="O50" s="111"/>
      <c r="P50" s="111"/>
      <c r="Q50" s="111">
        <v>30</v>
      </c>
      <c r="R50" s="111" t="s">
        <v>709</v>
      </c>
      <c r="S50" s="112" t="s">
        <v>403</v>
      </c>
    </row>
    <row r="51" spans="1:19" ht="31.5">
      <c r="A51" s="111">
        <v>36</v>
      </c>
      <c r="B51" s="114" t="s">
        <v>771</v>
      </c>
      <c r="C51" s="111" t="s">
        <v>20</v>
      </c>
      <c r="D51" s="114" t="s">
        <v>772</v>
      </c>
      <c r="E51" s="111" t="s">
        <v>21</v>
      </c>
      <c r="F51" s="111" t="s">
        <v>22</v>
      </c>
      <c r="G51" s="111" t="s">
        <v>586</v>
      </c>
      <c r="H51" s="111" t="s">
        <v>349</v>
      </c>
      <c r="I51" s="111">
        <v>40</v>
      </c>
      <c r="J51" s="111"/>
      <c r="K51" s="111"/>
      <c r="L51" s="111"/>
      <c r="M51" s="111">
        <v>40</v>
      </c>
      <c r="N51" s="111"/>
      <c r="O51" s="111">
        <v>0</v>
      </c>
      <c r="P51" s="111"/>
      <c r="Q51" s="111">
        <v>18</v>
      </c>
      <c r="R51" s="111" t="s">
        <v>709</v>
      </c>
      <c r="S51" s="112" t="s">
        <v>399</v>
      </c>
    </row>
    <row r="52" spans="1:19" ht="21">
      <c r="A52" s="111">
        <v>37</v>
      </c>
      <c r="B52" s="114" t="s">
        <v>620</v>
      </c>
      <c r="C52" s="111" t="s">
        <v>20</v>
      </c>
      <c r="D52" s="114" t="s">
        <v>621</v>
      </c>
      <c r="E52" s="111" t="s">
        <v>35</v>
      </c>
      <c r="F52" s="111" t="s">
        <v>36</v>
      </c>
      <c r="G52" s="111" t="s">
        <v>586</v>
      </c>
      <c r="H52" s="111" t="s">
        <v>349</v>
      </c>
      <c r="I52" s="111">
        <v>18</v>
      </c>
      <c r="J52" s="111">
        <v>18</v>
      </c>
      <c r="K52" s="111"/>
      <c r="L52" s="111"/>
      <c r="M52" s="111"/>
      <c r="N52" s="111"/>
      <c r="O52" s="111">
        <v>0</v>
      </c>
      <c r="P52" s="111"/>
      <c r="Q52" s="111">
        <v>42</v>
      </c>
      <c r="R52" s="111" t="s">
        <v>709</v>
      </c>
      <c r="S52" s="112" t="s">
        <v>622</v>
      </c>
    </row>
    <row r="53" spans="1:19" ht="21">
      <c r="A53" s="111">
        <v>38</v>
      </c>
      <c r="B53" s="114" t="s">
        <v>648</v>
      </c>
      <c r="C53" s="111" t="s">
        <v>20</v>
      </c>
      <c r="D53" s="114" t="s">
        <v>623</v>
      </c>
      <c r="E53" s="111" t="s">
        <v>35</v>
      </c>
      <c r="F53" s="111" t="s">
        <v>117</v>
      </c>
      <c r="G53" s="111">
        <v>2020</v>
      </c>
      <c r="H53" s="111" t="s">
        <v>349</v>
      </c>
      <c r="I53" s="111">
        <v>20</v>
      </c>
      <c r="J53" s="111"/>
      <c r="K53" s="111">
        <v>20</v>
      </c>
      <c r="L53" s="111"/>
      <c r="M53" s="111"/>
      <c r="N53" s="111"/>
      <c r="O53" s="111"/>
      <c r="P53" s="111"/>
      <c r="Q53" s="111">
        <v>13</v>
      </c>
      <c r="R53" s="111" t="s">
        <v>709</v>
      </c>
      <c r="S53" s="112" t="s">
        <v>624</v>
      </c>
    </row>
    <row r="54" spans="1:19" ht="31.5">
      <c r="A54" s="111">
        <v>39</v>
      </c>
      <c r="B54" s="114" t="s">
        <v>649</v>
      </c>
      <c r="C54" s="111" t="s">
        <v>20</v>
      </c>
      <c r="D54" s="114" t="s">
        <v>625</v>
      </c>
      <c r="E54" s="111" t="s">
        <v>35</v>
      </c>
      <c r="F54" s="111" t="s">
        <v>36</v>
      </c>
      <c r="G54" s="111">
        <v>2020</v>
      </c>
      <c r="H54" s="111" t="s">
        <v>349</v>
      </c>
      <c r="I54" s="111">
        <v>150</v>
      </c>
      <c r="J54" s="111"/>
      <c r="K54" s="111">
        <v>150</v>
      </c>
      <c r="L54" s="111"/>
      <c r="M54" s="111"/>
      <c r="N54" s="111"/>
      <c r="O54" s="111">
        <v>0</v>
      </c>
      <c r="P54" s="111"/>
      <c r="Q54" s="111">
        <v>55</v>
      </c>
      <c r="R54" s="111" t="s">
        <v>709</v>
      </c>
      <c r="S54" s="112" t="s">
        <v>626</v>
      </c>
    </row>
    <row r="55" spans="1:19" ht="21">
      <c r="A55" s="111">
        <v>40</v>
      </c>
      <c r="B55" s="114" t="s">
        <v>650</v>
      </c>
      <c r="C55" s="111" t="s">
        <v>20</v>
      </c>
      <c r="D55" s="114" t="s">
        <v>630</v>
      </c>
      <c r="E55" s="111" t="s">
        <v>35</v>
      </c>
      <c r="F55" s="111" t="s">
        <v>117</v>
      </c>
      <c r="G55" s="111">
        <v>2020</v>
      </c>
      <c r="H55" s="111" t="s">
        <v>349</v>
      </c>
      <c r="I55" s="111">
        <v>30</v>
      </c>
      <c r="J55" s="111"/>
      <c r="K55" s="111">
        <v>30</v>
      </c>
      <c r="L55" s="111"/>
      <c r="M55" s="111"/>
      <c r="N55" s="111"/>
      <c r="O55" s="111"/>
      <c r="P55" s="111"/>
      <c r="Q55" s="111">
        <v>13</v>
      </c>
      <c r="R55" s="111" t="s">
        <v>709</v>
      </c>
      <c r="S55" s="112" t="s">
        <v>624</v>
      </c>
    </row>
    <row r="56" spans="1:19" ht="51.75" customHeight="1">
      <c r="A56" s="111">
        <v>41</v>
      </c>
      <c r="B56" s="111" t="s">
        <v>948</v>
      </c>
      <c r="C56" s="111" t="s">
        <v>20</v>
      </c>
      <c r="D56" s="114" t="s">
        <v>949</v>
      </c>
      <c r="E56" s="111" t="s">
        <v>950</v>
      </c>
      <c r="F56" s="111" t="s">
        <v>1223</v>
      </c>
      <c r="G56" s="111">
        <v>2020</v>
      </c>
      <c r="H56" s="111" t="s">
        <v>940</v>
      </c>
      <c r="I56" s="111">
        <v>2000</v>
      </c>
      <c r="J56" s="111"/>
      <c r="K56" s="111"/>
      <c r="L56" s="111"/>
      <c r="M56" s="113">
        <v>2000</v>
      </c>
      <c r="N56" s="111"/>
      <c r="O56" s="111"/>
      <c r="P56" s="111"/>
      <c r="Q56" s="111">
        <v>300</v>
      </c>
      <c r="R56" s="111" t="s">
        <v>735</v>
      </c>
      <c r="S56" s="112" t="s">
        <v>951</v>
      </c>
    </row>
    <row r="57" spans="1:19" ht="61.5" customHeight="1">
      <c r="A57" s="111">
        <v>42</v>
      </c>
      <c r="B57" s="111" t="s">
        <v>952</v>
      </c>
      <c r="C57" s="111" t="s">
        <v>20</v>
      </c>
      <c r="D57" s="114" t="s">
        <v>953</v>
      </c>
      <c r="E57" s="111" t="s">
        <v>950</v>
      </c>
      <c r="F57" s="111" t="s">
        <v>1224</v>
      </c>
      <c r="G57" s="111">
        <v>2020</v>
      </c>
      <c r="H57" s="111" t="s">
        <v>940</v>
      </c>
      <c r="I57" s="111">
        <v>1500</v>
      </c>
      <c r="J57" s="111"/>
      <c r="K57" s="111"/>
      <c r="L57" s="111"/>
      <c r="M57" s="113">
        <v>1500</v>
      </c>
      <c r="N57" s="111"/>
      <c r="O57" s="111"/>
      <c r="P57" s="111"/>
      <c r="Q57" s="111">
        <v>300</v>
      </c>
      <c r="R57" s="111" t="s">
        <v>735</v>
      </c>
      <c r="S57" s="112" t="s">
        <v>954</v>
      </c>
    </row>
    <row r="58" spans="1:19" ht="27.75" customHeight="1">
      <c r="A58" s="109" t="s">
        <v>1665</v>
      </c>
      <c r="B58" s="111"/>
      <c r="C58" s="111"/>
      <c r="D58" s="112"/>
      <c r="E58" s="111"/>
      <c r="F58" s="111"/>
      <c r="G58" s="111"/>
      <c r="H58" s="111"/>
      <c r="I58" s="110">
        <f>SUM(I59:I91)</f>
        <v>3910</v>
      </c>
      <c r="J58" s="110">
        <f t="shared" ref="J58:P58" si="6">SUM(J59:J91)</f>
        <v>3615</v>
      </c>
      <c r="K58" s="110">
        <f t="shared" si="6"/>
        <v>0</v>
      </c>
      <c r="L58" s="110">
        <f t="shared" si="6"/>
        <v>0</v>
      </c>
      <c r="M58" s="110">
        <f t="shared" si="6"/>
        <v>0</v>
      </c>
      <c r="N58" s="110">
        <f t="shared" si="6"/>
        <v>0</v>
      </c>
      <c r="O58" s="110">
        <f t="shared" si="6"/>
        <v>90</v>
      </c>
      <c r="P58" s="110">
        <f t="shared" si="6"/>
        <v>205</v>
      </c>
      <c r="Q58" s="111"/>
      <c r="R58" s="111"/>
      <c r="S58" s="112"/>
    </row>
    <row r="59" spans="1:19" ht="38.25" customHeight="1">
      <c r="A59" s="111">
        <v>1</v>
      </c>
      <c r="B59" s="114" t="s">
        <v>504</v>
      </c>
      <c r="C59" s="111" t="s">
        <v>20</v>
      </c>
      <c r="D59" s="114" t="s">
        <v>811</v>
      </c>
      <c r="E59" s="111" t="s">
        <v>1600</v>
      </c>
      <c r="F59" s="111" t="s">
        <v>153</v>
      </c>
      <c r="G59" s="111">
        <v>2020</v>
      </c>
      <c r="H59" s="111" t="s">
        <v>349</v>
      </c>
      <c r="I59" s="111">
        <v>150</v>
      </c>
      <c r="J59" s="111">
        <v>150</v>
      </c>
      <c r="K59" s="111"/>
      <c r="L59" s="111"/>
      <c r="M59" s="111"/>
      <c r="N59" s="124"/>
      <c r="O59" s="111"/>
      <c r="P59" s="111"/>
      <c r="Q59" s="111">
        <v>56</v>
      </c>
      <c r="R59" s="111" t="s">
        <v>709</v>
      </c>
      <c r="S59" s="112" t="s">
        <v>505</v>
      </c>
    </row>
    <row r="60" spans="1:19" ht="60" customHeight="1">
      <c r="A60" s="111">
        <v>2</v>
      </c>
      <c r="B60" s="114" t="s">
        <v>1666</v>
      </c>
      <c r="C60" s="111" t="s">
        <v>347</v>
      </c>
      <c r="D60" s="114" t="s">
        <v>487</v>
      </c>
      <c r="E60" s="111" t="s">
        <v>21</v>
      </c>
      <c r="F60" s="111" t="s">
        <v>774</v>
      </c>
      <c r="G60" s="111">
        <v>2020</v>
      </c>
      <c r="H60" s="111" t="s">
        <v>349</v>
      </c>
      <c r="I60" s="111">
        <v>120</v>
      </c>
      <c r="J60" s="111">
        <v>60</v>
      </c>
      <c r="K60" s="111"/>
      <c r="L60" s="111"/>
      <c r="M60" s="111"/>
      <c r="N60" s="111"/>
      <c r="O60" s="111">
        <v>60</v>
      </c>
      <c r="P60" s="111"/>
      <c r="Q60" s="111">
        <v>43</v>
      </c>
      <c r="R60" s="111" t="s">
        <v>709</v>
      </c>
      <c r="S60" s="112" t="s">
        <v>488</v>
      </c>
    </row>
    <row r="61" spans="1:19" ht="29.25" customHeight="1">
      <c r="A61" s="111">
        <v>3</v>
      </c>
      <c r="B61" s="114" t="s">
        <v>780</v>
      </c>
      <c r="C61" s="111" t="s">
        <v>347</v>
      </c>
      <c r="D61" s="114" t="s">
        <v>781</v>
      </c>
      <c r="E61" s="111" t="s">
        <v>29</v>
      </c>
      <c r="F61" s="111" t="s">
        <v>30</v>
      </c>
      <c r="G61" s="111">
        <v>2020</v>
      </c>
      <c r="H61" s="111" t="s">
        <v>349</v>
      </c>
      <c r="I61" s="111">
        <v>30</v>
      </c>
      <c r="J61" s="111"/>
      <c r="K61" s="111"/>
      <c r="L61" s="111"/>
      <c r="M61" s="111"/>
      <c r="N61" s="111"/>
      <c r="O61" s="111"/>
      <c r="P61" s="111">
        <v>30</v>
      </c>
      <c r="Q61" s="111">
        <v>78</v>
      </c>
      <c r="R61" s="111" t="s">
        <v>709</v>
      </c>
      <c r="S61" s="112" t="s">
        <v>782</v>
      </c>
    </row>
    <row r="62" spans="1:19" ht="29.25" customHeight="1">
      <c r="A62" s="111">
        <v>4</v>
      </c>
      <c r="B62" s="114" t="s">
        <v>783</v>
      </c>
      <c r="C62" s="111" t="s">
        <v>347</v>
      </c>
      <c r="D62" s="114" t="s">
        <v>784</v>
      </c>
      <c r="E62" s="111" t="s">
        <v>35</v>
      </c>
      <c r="F62" s="111" t="s">
        <v>36</v>
      </c>
      <c r="G62" s="111">
        <v>2020</v>
      </c>
      <c r="H62" s="111" t="s">
        <v>349</v>
      </c>
      <c r="I62" s="111">
        <v>20</v>
      </c>
      <c r="J62" s="111"/>
      <c r="K62" s="111"/>
      <c r="L62" s="111"/>
      <c r="M62" s="111"/>
      <c r="N62" s="111"/>
      <c r="O62" s="111"/>
      <c r="P62" s="111">
        <v>20</v>
      </c>
      <c r="Q62" s="111">
        <v>55</v>
      </c>
      <c r="R62" s="111" t="s">
        <v>709</v>
      </c>
      <c r="S62" s="112" t="s">
        <v>785</v>
      </c>
    </row>
    <row r="63" spans="1:19" ht="29.25" customHeight="1">
      <c r="A63" s="111">
        <v>5</v>
      </c>
      <c r="B63" s="114" t="s">
        <v>786</v>
      </c>
      <c r="C63" s="111" t="s">
        <v>347</v>
      </c>
      <c r="D63" s="114" t="s">
        <v>787</v>
      </c>
      <c r="E63" s="111" t="s">
        <v>29</v>
      </c>
      <c r="F63" s="111" t="s">
        <v>75</v>
      </c>
      <c r="G63" s="111">
        <v>2020</v>
      </c>
      <c r="H63" s="111" t="s">
        <v>349</v>
      </c>
      <c r="I63" s="111">
        <v>20</v>
      </c>
      <c r="J63" s="111"/>
      <c r="K63" s="111"/>
      <c r="L63" s="111"/>
      <c r="M63" s="111"/>
      <c r="N63" s="111"/>
      <c r="O63" s="111"/>
      <c r="P63" s="111">
        <v>20</v>
      </c>
      <c r="Q63" s="111">
        <v>46</v>
      </c>
      <c r="R63" s="111" t="s">
        <v>709</v>
      </c>
      <c r="S63" s="112" t="s">
        <v>788</v>
      </c>
    </row>
    <row r="64" spans="1:19" ht="29.25" customHeight="1">
      <c r="A64" s="111">
        <v>6</v>
      </c>
      <c r="B64" s="114" t="s">
        <v>789</v>
      </c>
      <c r="C64" s="111" t="s">
        <v>347</v>
      </c>
      <c r="D64" s="114" t="s">
        <v>790</v>
      </c>
      <c r="E64" s="111" t="s">
        <v>38</v>
      </c>
      <c r="F64" s="111" t="s">
        <v>109</v>
      </c>
      <c r="G64" s="111">
        <v>2020</v>
      </c>
      <c r="H64" s="111" t="s">
        <v>349</v>
      </c>
      <c r="I64" s="111">
        <v>30</v>
      </c>
      <c r="J64" s="111"/>
      <c r="K64" s="111"/>
      <c r="L64" s="111"/>
      <c r="M64" s="111"/>
      <c r="N64" s="111"/>
      <c r="O64" s="111"/>
      <c r="P64" s="111">
        <v>30</v>
      </c>
      <c r="Q64" s="111">
        <v>54</v>
      </c>
      <c r="R64" s="111" t="s">
        <v>709</v>
      </c>
      <c r="S64" s="112" t="s">
        <v>791</v>
      </c>
    </row>
    <row r="65" spans="1:19" ht="29.25" customHeight="1">
      <c r="A65" s="111">
        <v>7</v>
      </c>
      <c r="B65" s="114" t="s">
        <v>792</v>
      </c>
      <c r="C65" s="111" t="s">
        <v>347</v>
      </c>
      <c r="D65" s="114" t="s">
        <v>793</v>
      </c>
      <c r="E65" s="111" t="s">
        <v>21</v>
      </c>
      <c r="F65" s="111" t="s">
        <v>22</v>
      </c>
      <c r="G65" s="111">
        <v>2020</v>
      </c>
      <c r="H65" s="111" t="s">
        <v>349</v>
      </c>
      <c r="I65" s="111">
        <v>10</v>
      </c>
      <c r="J65" s="111"/>
      <c r="K65" s="111"/>
      <c r="L65" s="111"/>
      <c r="M65" s="111"/>
      <c r="N65" s="111"/>
      <c r="O65" s="111"/>
      <c r="P65" s="111">
        <v>10</v>
      </c>
      <c r="Q65" s="111">
        <v>104</v>
      </c>
      <c r="R65" s="111" t="s">
        <v>709</v>
      </c>
      <c r="S65" s="112" t="s">
        <v>794</v>
      </c>
    </row>
    <row r="66" spans="1:19" ht="29.25" customHeight="1">
      <c r="A66" s="111">
        <v>8</v>
      </c>
      <c r="B66" s="114" t="s">
        <v>795</v>
      </c>
      <c r="C66" s="111" t="s">
        <v>347</v>
      </c>
      <c r="D66" s="114" t="s">
        <v>796</v>
      </c>
      <c r="E66" s="111" t="s">
        <v>26</v>
      </c>
      <c r="F66" s="111" t="s">
        <v>104</v>
      </c>
      <c r="G66" s="111">
        <v>2020</v>
      </c>
      <c r="H66" s="111" t="s">
        <v>349</v>
      </c>
      <c r="I66" s="111">
        <v>50</v>
      </c>
      <c r="J66" s="111"/>
      <c r="K66" s="111"/>
      <c r="L66" s="111"/>
      <c r="M66" s="111"/>
      <c r="N66" s="111"/>
      <c r="O66" s="111">
        <v>20</v>
      </c>
      <c r="P66" s="111">
        <v>30</v>
      </c>
      <c r="Q66" s="111">
        <v>22</v>
      </c>
      <c r="R66" s="111" t="s">
        <v>709</v>
      </c>
      <c r="S66" s="112" t="s">
        <v>797</v>
      </c>
    </row>
    <row r="67" spans="1:19" ht="36" customHeight="1">
      <c r="A67" s="111">
        <v>9</v>
      </c>
      <c r="B67" s="114" t="s">
        <v>798</v>
      </c>
      <c r="C67" s="111" t="s">
        <v>347</v>
      </c>
      <c r="D67" s="114" t="s">
        <v>799</v>
      </c>
      <c r="E67" s="111" t="s">
        <v>45</v>
      </c>
      <c r="F67" s="111" t="s">
        <v>48</v>
      </c>
      <c r="G67" s="111">
        <v>2020</v>
      </c>
      <c r="H67" s="111" t="s">
        <v>349</v>
      </c>
      <c r="I67" s="111">
        <v>30</v>
      </c>
      <c r="J67" s="111"/>
      <c r="K67" s="111"/>
      <c r="L67" s="111"/>
      <c r="M67" s="111"/>
      <c r="N67" s="111"/>
      <c r="O67" s="111"/>
      <c r="P67" s="111">
        <v>30</v>
      </c>
      <c r="Q67" s="111">
        <v>105</v>
      </c>
      <c r="R67" s="111" t="s">
        <v>709</v>
      </c>
      <c r="S67" s="112" t="s">
        <v>800</v>
      </c>
    </row>
    <row r="68" spans="1:19" ht="36" customHeight="1">
      <c r="A68" s="111">
        <v>10</v>
      </c>
      <c r="B68" s="114" t="s">
        <v>801</v>
      </c>
      <c r="C68" s="111" t="s">
        <v>347</v>
      </c>
      <c r="D68" s="114" t="s">
        <v>802</v>
      </c>
      <c r="E68" s="111" t="s">
        <v>29</v>
      </c>
      <c r="F68" s="111" t="s">
        <v>136</v>
      </c>
      <c r="G68" s="111">
        <v>2020</v>
      </c>
      <c r="H68" s="111" t="s">
        <v>349</v>
      </c>
      <c r="I68" s="111">
        <v>25</v>
      </c>
      <c r="J68" s="111"/>
      <c r="K68" s="111"/>
      <c r="L68" s="111"/>
      <c r="M68" s="111"/>
      <c r="N68" s="111"/>
      <c r="O68" s="111">
        <v>5</v>
      </c>
      <c r="P68" s="111">
        <v>20</v>
      </c>
      <c r="Q68" s="111">
        <v>20</v>
      </c>
      <c r="R68" s="111" t="s">
        <v>710</v>
      </c>
      <c r="S68" s="112" t="s">
        <v>803</v>
      </c>
    </row>
    <row r="69" spans="1:19" ht="36" customHeight="1">
      <c r="A69" s="111">
        <v>11</v>
      </c>
      <c r="B69" s="114" t="s">
        <v>804</v>
      </c>
      <c r="C69" s="111" t="s">
        <v>347</v>
      </c>
      <c r="D69" s="114" t="s">
        <v>805</v>
      </c>
      <c r="E69" s="111" t="s">
        <v>35</v>
      </c>
      <c r="F69" s="111" t="s">
        <v>44</v>
      </c>
      <c r="G69" s="111">
        <v>2020</v>
      </c>
      <c r="H69" s="111" t="s">
        <v>349</v>
      </c>
      <c r="I69" s="111">
        <v>13</v>
      </c>
      <c r="J69" s="111"/>
      <c r="K69" s="111"/>
      <c r="L69" s="111"/>
      <c r="M69" s="111"/>
      <c r="N69" s="111"/>
      <c r="O69" s="111">
        <v>3</v>
      </c>
      <c r="P69" s="111">
        <v>10</v>
      </c>
      <c r="Q69" s="111">
        <v>10</v>
      </c>
      <c r="R69" s="111" t="s">
        <v>710</v>
      </c>
      <c r="S69" s="112" t="s">
        <v>806</v>
      </c>
    </row>
    <row r="70" spans="1:19" ht="51" customHeight="1">
      <c r="A70" s="111">
        <v>12</v>
      </c>
      <c r="B70" s="114" t="s">
        <v>807</v>
      </c>
      <c r="C70" s="111" t="s">
        <v>347</v>
      </c>
      <c r="D70" s="114" t="s">
        <v>808</v>
      </c>
      <c r="E70" s="111" t="s">
        <v>21</v>
      </c>
      <c r="F70" s="111" t="s">
        <v>168</v>
      </c>
      <c r="G70" s="111">
        <v>2020</v>
      </c>
      <c r="H70" s="111" t="s">
        <v>349</v>
      </c>
      <c r="I70" s="111">
        <v>7</v>
      </c>
      <c r="J70" s="111"/>
      <c r="K70" s="111"/>
      <c r="L70" s="111"/>
      <c r="M70" s="111"/>
      <c r="N70" s="111"/>
      <c r="O70" s="111">
        <v>2</v>
      </c>
      <c r="P70" s="111">
        <v>5</v>
      </c>
      <c r="Q70" s="111">
        <v>5</v>
      </c>
      <c r="R70" s="111" t="s">
        <v>710</v>
      </c>
      <c r="S70" s="112" t="s">
        <v>809</v>
      </c>
    </row>
    <row r="71" spans="1:19" ht="44.25" customHeight="1">
      <c r="A71" s="111">
        <v>13</v>
      </c>
      <c r="B71" s="114" t="s">
        <v>506</v>
      </c>
      <c r="C71" s="111" t="s">
        <v>20</v>
      </c>
      <c r="D71" s="114" t="s">
        <v>812</v>
      </c>
      <c r="E71" s="111" t="s">
        <v>1600</v>
      </c>
      <c r="F71" s="111" t="s">
        <v>356</v>
      </c>
      <c r="G71" s="111">
        <v>2020</v>
      </c>
      <c r="H71" s="111" t="s">
        <v>349</v>
      </c>
      <c r="I71" s="111">
        <v>150</v>
      </c>
      <c r="J71" s="111">
        <v>150</v>
      </c>
      <c r="K71" s="111"/>
      <c r="L71" s="111"/>
      <c r="M71" s="111"/>
      <c r="N71" s="124"/>
      <c r="O71" s="111"/>
      <c r="P71" s="111"/>
      <c r="Q71" s="111">
        <v>29</v>
      </c>
      <c r="R71" s="111" t="s">
        <v>709</v>
      </c>
      <c r="S71" s="112" t="s">
        <v>470</v>
      </c>
    </row>
    <row r="72" spans="1:19" ht="29.25" customHeight="1">
      <c r="A72" s="111">
        <v>14</v>
      </c>
      <c r="B72" s="114" t="s">
        <v>518</v>
      </c>
      <c r="C72" s="111" t="s">
        <v>20</v>
      </c>
      <c r="D72" s="114" t="s">
        <v>519</v>
      </c>
      <c r="E72" s="111" t="s">
        <v>38</v>
      </c>
      <c r="F72" s="111" t="s">
        <v>109</v>
      </c>
      <c r="G72" s="111">
        <v>2020</v>
      </c>
      <c r="H72" s="111" t="s">
        <v>349</v>
      </c>
      <c r="I72" s="111">
        <v>100</v>
      </c>
      <c r="J72" s="111">
        <v>100</v>
      </c>
      <c r="K72" s="111"/>
      <c r="L72" s="111"/>
      <c r="M72" s="111"/>
      <c r="N72" s="124"/>
      <c r="O72" s="111"/>
      <c r="P72" s="111"/>
      <c r="Q72" s="111">
        <v>54</v>
      </c>
      <c r="R72" s="111" t="s">
        <v>709</v>
      </c>
      <c r="S72" s="112" t="s">
        <v>465</v>
      </c>
    </row>
    <row r="73" spans="1:19" ht="59.25" customHeight="1">
      <c r="A73" s="111">
        <v>15</v>
      </c>
      <c r="B73" s="114" t="s">
        <v>533</v>
      </c>
      <c r="C73" s="111" t="s">
        <v>20</v>
      </c>
      <c r="D73" s="114" t="s">
        <v>501</v>
      </c>
      <c r="E73" s="111" t="s">
        <v>26</v>
      </c>
      <c r="F73" s="111" t="s">
        <v>27</v>
      </c>
      <c r="G73" s="111">
        <v>2020</v>
      </c>
      <c r="H73" s="111" t="s">
        <v>349</v>
      </c>
      <c r="I73" s="111">
        <v>400</v>
      </c>
      <c r="J73" s="111">
        <v>400</v>
      </c>
      <c r="K73" s="111"/>
      <c r="L73" s="111"/>
      <c r="M73" s="111"/>
      <c r="N73" s="111"/>
      <c r="O73" s="111"/>
      <c r="P73" s="111"/>
      <c r="Q73" s="111">
        <v>60</v>
      </c>
      <c r="R73" s="111" t="s">
        <v>709</v>
      </c>
      <c r="S73" s="112" t="s">
        <v>534</v>
      </c>
    </row>
    <row r="74" spans="1:19" ht="21">
      <c r="A74" s="111">
        <v>16</v>
      </c>
      <c r="B74" s="114" t="s">
        <v>813</v>
      </c>
      <c r="C74" s="111" t="s">
        <v>20</v>
      </c>
      <c r="D74" s="114" t="s">
        <v>814</v>
      </c>
      <c r="E74" s="111" t="s">
        <v>26</v>
      </c>
      <c r="F74" s="111" t="s">
        <v>535</v>
      </c>
      <c r="G74" s="111">
        <v>2020</v>
      </c>
      <c r="H74" s="111" t="s">
        <v>349</v>
      </c>
      <c r="I74" s="111">
        <v>100</v>
      </c>
      <c r="J74" s="111">
        <v>100</v>
      </c>
      <c r="K74" s="111"/>
      <c r="L74" s="111"/>
      <c r="M74" s="111"/>
      <c r="N74" s="124"/>
      <c r="O74" s="111"/>
      <c r="P74" s="111"/>
      <c r="Q74" s="111">
        <v>22</v>
      </c>
      <c r="R74" s="111" t="s">
        <v>709</v>
      </c>
      <c r="S74" s="112" t="s">
        <v>375</v>
      </c>
    </row>
    <row r="75" spans="1:19" ht="33" customHeight="1">
      <c r="A75" s="111">
        <v>17</v>
      </c>
      <c r="B75" s="114" t="s">
        <v>652</v>
      </c>
      <c r="C75" s="111" t="s">
        <v>238</v>
      </c>
      <c r="D75" s="114" t="s">
        <v>816</v>
      </c>
      <c r="E75" s="111" t="s">
        <v>29</v>
      </c>
      <c r="F75" s="111" t="s">
        <v>66</v>
      </c>
      <c r="G75" s="111">
        <v>2020</v>
      </c>
      <c r="H75" s="111" t="s">
        <v>349</v>
      </c>
      <c r="I75" s="111">
        <v>50</v>
      </c>
      <c r="J75" s="111">
        <v>50</v>
      </c>
      <c r="K75" s="111"/>
      <c r="L75" s="111"/>
      <c r="M75" s="111"/>
      <c r="N75" s="111"/>
      <c r="O75" s="111"/>
      <c r="P75" s="111"/>
      <c r="Q75" s="111">
        <v>69</v>
      </c>
      <c r="R75" s="111" t="s">
        <v>709</v>
      </c>
      <c r="S75" s="112" t="s">
        <v>546</v>
      </c>
    </row>
    <row r="76" spans="1:19" ht="45.75" customHeight="1">
      <c r="A76" s="111">
        <v>18</v>
      </c>
      <c r="B76" s="114" t="s">
        <v>653</v>
      </c>
      <c r="C76" s="111" t="s">
        <v>20</v>
      </c>
      <c r="D76" s="114" t="s">
        <v>817</v>
      </c>
      <c r="E76" s="111" t="s">
        <v>29</v>
      </c>
      <c r="F76" s="111" t="s">
        <v>304</v>
      </c>
      <c r="G76" s="111">
        <v>2020</v>
      </c>
      <c r="H76" s="111" t="s">
        <v>349</v>
      </c>
      <c r="I76" s="111">
        <v>100</v>
      </c>
      <c r="J76" s="111">
        <v>100</v>
      </c>
      <c r="K76" s="111"/>
      <c r="L76" s="111"/>
      <c r="M76" s="111"/>
      <c r="N76" s="111"/>
      <c r="O76" s="111"/>
      <c r="P76" s="111"/>
      <c r="Q76" s="111">
        <v>92</v>
      </c>
      <c r="R76" s="111" t="s">
        <v>709</v>
      </c>
      <c r="S76" s="112" t="s">
        <v>485</v>
      </c>
    </row>
    <row r="77" spans="1:19" ht="36" customHeight="1">
      <c r="A77" s="111">
        <v>19</v>
      </c>
      <c r="B77" s="114" t="s">
        <v>654</v>
      </c>
      <c r="C77" s="111" t="s">
        <v>20</v>
      </c>
      <c r="D77" s="114" t="s">
        <v>547</v>
      </c>
      <c r="E77" s="111" t="s">
        <v>29</v>
      </c>
      <c r="F77" s="111" t="s">
        <v>99</v>
      </c>
      <c r="G77" s="111">
        <v>2020</v>
      </c>
      <c r="H77" s="111" t="s">
        <v>349</v>
      </c>
      <c r="I77" s="111">
        <v>60</v>
      </c>
      <c r="J77" s="111">
        <v>60</v>
      </c>
      <c r="K77" s="111"/>
      <c r="L77" s="111"/>
      <c r="M77" s="111"/>
      <c r="N77" s="111"/>
      <c r="O77" s="111"/>
      <c r="P77" s="111"/>
      <c r="Q77" s="111">
        <v>59</v>
      </c>
      <c r="R77" s="111" t="s">
        <v>709</v>
      </c>
      <c r="S77" s="112" t="s">
        <v>486</v>
      </c>
    </row>
    <row r="78" spans="1:19" ht="36.75" customHeight="1">
      <c r="A78" s="111">
        <v>20</v>
      </c>
      <c r="B78" s="114" t="s">
        <v>655</v>
      </c>
      <c r="C78" s="111" t="s">
        <v>20</v>
      </c>
      <c r="D78" s="114" t="s">
        <v>818</v>
      </c>
      <c r="E78" s="111" t="s">
        <v>29</v>
      </c>
      <c r="F78" s="111" t="s">
        <v>30</v>
      </c>
      <c r="G78" s="111">
        <v>2020</v>
      </c>
      <c r="H78" s="111" t="s">
        <v>349</v>
      </c>
      <c r="I78" s="111">
        <v>50</v>
      </c>
      <c r="J78" s="111">
        <v>50</v>
      </c>
      <c r="K78" s="111"/>
      <c r="L78" s="111"/>
      <c r="M78" s="111"/>
      <c r="N78" s="111"/>
      <c r="O78" s="111"/>
      <c r="P78" s="111"/>
      <c r="Q78" s="111">
        <v>78</v>
      </c>
      <c r="R78" s="111" t="s">
        <v>709</v>
      </c>
      <c r="S78" s="112" t="s">
        <v>427</v>
      </c>
    </row>
    <row r="79" spans="1:19" ht="50.25" customHeight="1">
      <c r="A79" s="111">
        <v>21</v>
      </c>
      <c r="B79" s="114" t="s">
        <v>819</v>
      </c>
      <c r="C79" s="111" t="s">
        <v>20</v>
      </c>
      <c r="D79" s="114" t="s">
        <v>810</v>
      </c>
      <c r="E79" s="111" t="s">
        <v>21</v>
      </c>
      <c r="F79" s="111" t="s">
        <v>130</v>
      </c>
      <c r="G79" s="111">
        <v>2020</v>
      </c>
      <c r="H79" s="111" t="s">
        <v>349</v>
      </c>
      <c r="I79" s="111">
        <v>400</v>
      </c>
      <c r="J79" s="111">
        <v>400</v>
      </c>
      <c r="K79" s="111"/>
      <c r="L79" s="111"/>
      <c r="M79" s="111"/>
      <c r="N79" s="111"/>
      <c r="O79" s="111"/>
      <c r="P79" s="111"/>
      <c r="Q79" s="111">
        <v>50</v>
      </c>
      <c r="R79" s="111" t="s">
        <v>709</v>
      </c>
      <c r="S79" s="112" t="s">
        <v>558</v>
      </c>
    </row>
    <row r="80" spans="1:19" ht="42">
      <c r="A80" s="111">
        <v>22</v>
      </c>
      <c r="B80" s="114" t="s">
        <v>820</v>
      </c>
      <c r="C80" s="111" t="s">
        <v>20</v>
      </c>
      <c r="D80" s="114" t="s">
        <v>810</v>
      </c>
      <c r="E80" s="111" t="s">
        <v>21</v>
      </c>
      <c r="F80" s="111" t="s">
        <v>22</v>
      </c>
      <c r="G80" s="111">
        <v>2020</v>
      </c>
      <c r="H80" s="111" t="s">
        <v>349</v>
      </c>
      <c r="I80" s="111">
        <v>400</v>
      </c>
      <c r="J80" s="111">
        <v>400</v>
      </c>
      <c r="K80" s="111"/>
      <c r="L80" s="111"/>
      <c r="M80" s="111"/>
      <c r="N80" s="111"/>
      <c r="O80" s="111"/>
      <c r="P80" s="111"/>
      <c r="Q80" s="111">
        <v>64</v>
      </c>
      <c r="R80" s="111" t="s">
        <v>709</v>
      </c>
      <c r="S80" s="112" t="s">
        <v>443</v>
      </c>
    </row>
    <row r="81" spans="1:19" ht="31.5">
      <c r="A81" s="111">
        <v>23</v>
      </c>
      <c r="B81" s="114" t="s">
        <v>656</v>
      </c>
      <c r="C81" s="111" t="s">
        <v>20</v>
      </c>
      <c r="D81" s="114" t="s">
        <v>559</v>
      </c>
      <c r="E81" s="111" t="s">
        <v>21</v>
      </c>
      <c r="F81" s="111" t="s">
        <v>657</v>
      </c>
      <c r="G81" s="111">
        <v>2020</v>
      </c>
      <c r="H81" s="111" t="s">
        <v>349</v>
      </c>
      <c r="I81" s="111">
        <v>100</v>
      </c>
      <c r="J81" s="111">
        <v>100</v>
      </c>
      <c r="K81" s="111"/>
      <c r="L81" s="111"/>
      <c r="M81" s="111"/>
      <c r="N81" s="124"/>
      <c r="O81" s="111"/>
      <c r="P81" s="111"/>
      <c r="Q81" s="111">
        <v>61</v>
      </c>
      <c r="R81" s="111" t="s">
        <v>709</v>
      </c>
      <c r="S81" s="112" t="s">
        <v>560</v>
      </c>
    </row>
    <row r="82" spans="1:19" ht="31.5">
      <c r="A82" s="111">
        <v>24</v>
      </c>
      <c r="B82" s="114" t="s">
        <v>1247</v>
      </c>
      <c r="C82" s="111" t="s">
        <v>20</v>
      </c>
      <c r="D82" s="114" t="s">
        <v>1248</v>
      </c>
      <c r="E82" s="111" t="s">
        <v>29</v>
      </c>
      <c r="F82" s="111" t="s">
        <v>50</v>
      </c>
      <c r="G82" s="111">
        <v>2020</v>
      </c>
      <c r="H82" s="111" t="s">
        <v>349</v>
      </c>
      <c r="I82" s="111">
        <v>20</v>
      </c>
      <c r="J82" s="111">
        <v>20</v>
      </c>
      <c r="K82" s="111"/>
      <c r="L82" s="111"/>
      <c r="M82" s="111"/>
      <c r="N82" s="124"/>
      <c r="O82" s="111"/>
      <c r="P82" s="111"/>
      <c r="Q82" s="111">
        <v>30</v>
      </c>
      <c r="R82" s="111" t="s">
        <v>709</v>
      </c>
      <c r="S82" s="112" t="s">
        <v>540</v>
      </c>
    </row>
    <row r="83" spans="1:19" ht="48" customHeight="1">
      <c r="A83" s="111">
        <v>25</v>
      </c>
      <c r="B83" s="114" t="s">
        <v>567</v>
      </c>
      <c r="C83" s="111" t="s">
        <v>20</v>
      </c>
      <c r="D83" s="114" t="s">
        <v>821</v>
      </c>
      <c r="E83" s="111" t="s">
        <v>35</v>
      </c>
      <c r="F83" s="111" t="s">
        <v>453</v>
      </c>
      <c r="G83" s="111">
        <v>2020</v>
      </c>
      <c r="H83" s="111" t="s">
        <v>349</v>
      </c>
      <c r="I83" s="111">
        <v>600</v>
      </c>
      <c r="J83" s="111">
        <v>600</v>
      </c>
      <c r="K83" s="111"/>
      <c r="L83" s="111"/>
      <c r="M83" s="111"/>
      <c r="N83" s="111"/>
      <c r="O83" s="111"/>
      <c r="P83" s="111"/>
      <c r="Q83" s="111">
        <v>52</v>
      </c>
      <c r="R83" s="111" t="s">
        <v>709</v>
      </c>
      <c r="S83" s="112" t="s">
        <v>568</v>
      </c>
    </row>
    <row r="84" spans="1:19" ht="42">
      <c r="A84" s="111">
        <v>26</v>
      </c>
      <c r="B84" s="114" t="s">
        <v>822</v>
      </c>
      <c r="C84" s="111" t="s">
        <v>20</v>
      </c>
      <c r="D84" s="114" t="s">
        <v>823</v>
      </c>
      <c r="E84" s="111" t="s">
        <v>29</v>
      </c>
      <c r="F84" s="111" t="s">
        <v>81</v>
      </c>
      <c r="G84" s="111">
        <v>2020</v>
      </c>
      <c r="H84" s="111" t="s">
        <v>349</v>
      </c>
      <c r="I84" s="111">
        <v>260</v>
      </c>
      <c r="J84" s="111">
        <v>260</v>
      </c>
      <c r="K84" s="111"/>
      <c r="L84" s="111"/>
      <c r="M84" s="111"/>
      <c r="N84" s="111"/>
      <c r="O84" s="111"/>
      <c r="P84" s="111"/>
      <c r="Q84" s="111">
        <v>84</v>
      </c>
      <c r="R84" s="111" t="s">
        <v>709</v>
      </c>
      <c r="S84" s="112" t="s">
        <v>824</v>
      </c>
    </row>
    <row r="85" spans="1:19" ht="31.5">
      <c r="A85" s="111">
        <v>27</v>
      </c>
      <c r="B85" s="114" t="s">
        <v>569</v>
      </c>
      <c r="C85" s="111" t="s">
        <v>20</v>
      </c>
      <c r="D85" s="114" t="s">
        <v>570</v>
      </c>
      <c r="E85" s="111" t="s">
        <v>35</v>
      </c>
      <c r="F85" s="111" t="s">
        <v>36</v>
      </c>
      <c r="G85" s="111">
        <v>2020</v>
      </c>
      <c r="H85" s="111" t="s">
        <v>349</v>
      </c>
      <c r="I85" s="111">
        <v>100</v>
      </c>
      <c r="J85" s="111">
        <v>100</v>
      </c>
      <c r="K85" s="111"/>
      <c r="L85" s="111"/>
      <c r="M85" s="111"/>
      <c r="N85" s="111"/>
      <c r="O85" s="111"/>
      <c r="P85" s="111"/>
      <c r="Q85" s="111">
        <v>98</v>
      </c>
      <c r="R85" s="111" t="s">
        <v>709</v>
      </c>
      <c r="S85" s="112" t="s">
        <v>571</v>
      </c>
    </row>
    <row r="86" spans="1:19" ht="21">
      <c r="A86" s="111">
        <v>28</v>
      </c>
      <c r="B86" s="114" t="s">
        <v>590</v>
      </c>
      <c r="C86" s="111" t="s">
        <v>20</v>
      </c>
      <c r="D86" s="114" t="s">
        <v>591</v>
      </c>
      <c r="E86" s="111" t="s">
        <v>38</v>
      </c>
      <c r="F86" s="111" t="s">
        <v>111</v>
      </c>
      <c r="G86" s="111">
        <v>2020</v>
      </c>
      <c r="H86" s="111" t="s">
        <v>349</v>
      </c>
      <c r="I86" s="111">
        <v>85</v>
      </c>
      <c r="J86" s="111">
        <v>85</v>
      </c>
      <c r="K86" s="113"/>
      <c r="L86" s="111"/>
      <c r="M86" s="111"/>
      <c r="N86" s="111"/>
      <c r="O86" s="111"/>
      <c r="P86" s="111"/>
      <c r="Q86" s="111">
        <v>73</v>
      </c>
      <c r="R86" s="111" t="s">
        <v>709</v>
      </c>
      <c r="S86" s="112" t="s">
        <v>592</v>
      </c>
    </row>
    <row r="87" spans="1:19" ht="21">
      <c r="A87" s="111">
        <v>29</v>
      </c>
      <c r="B87" s="114" t="s">
        <v>604</v>
      </c>
      <c r="C87" s="111" t="s">
        <v>20</v>
      </c>
      <c r="D87" s="114" t="s">
        <v>658</v>
      </c>
      <c r="E87" s="111" t="s">
        <v>26</v>
      </c>
      <c r="F87" s="111" t="s">
        <v>27</v>
      </c>
      <c r="G87" s="111" t="s">
        <v>586</v>
      </c>
      <c r="H87" s="111" t="s">
        <v>349</v>
      </c>
      <c r="I87" s="111">
        <v>100</v>
      </c>
      <c r="J87" s="111">
        <v>100</v>
      </c>
      <c r="K87" s="113"/>
      <c r="L87" s="111"/>
      <c r="M87" s="111"/>
      <c r="N87" s="111"/>
      <c r="O87" s="111"/>
      <c r="P87" s="111"/>
      <c r="Q87" s="111">
        <v>33</v>
      </c>
      <c r="R87" s="111" t="s">
        <v>709</v>
      </c>
      <c r="S87" s="112" t="s">
        <v>605</v>
      </c>
    </row>
    <row r="88" spans="1:19" ht="21">
      <c r="A88" s="111">
        <v>30</v>
      </c>
      <c r="B88" s="114" t="s">
        <v>607</v>
      </c>
      <c r="C88" s="111" t="s">
        <v>20</v>
      </c>
      <c r="D88" s="114" t="s">
        <v>608</v>
      </c>
      <c r="E88" s="111" t="s">
        <v>26</v>
      </c>
      <c r="F88" s="111" t="s">
        <v>716</v>
      </c>
      <c r="G88" s="111" t="s">
        <v>586</v>
      </c>
      <c r="H88" s="111" t="s">
        <v>349</v>
      </c>
      <c r="I88" s="111">
        <v>100</v>
      </c>
      <c r="J88" s="111">
        <v>100</v>
      </c>
      <c r="K88" s="113"/>
      <c r="L88" s="111"/>
      <c r="M88" s="111"/>
      <c r="N88" s="111"/>
      <c r="O88" s="111"/>
      <c r="P88" s="111"/>
      <c r="Q88" s="111">
        <v>27</v>
      </c>
      <c r="R88" s="111" t="s">
        <v>709</v>
      </c>
      <c r="S88" s="112" t="s">
        <v>603</v>
      </c>
    </row>
    <row r="89" spans="1:19" ht="44.25" customHeight="1">
      <c r="A89" s="111">
        <v>31</v>
      </c>
      <c r="B89" s="114" t="s">
        <v>659</v>
      </c>
      <c r="C89" s="111" t="s">
        <v>20</v>
      </c>
      <c r="D89" s="114" t="s">
        <v>616</v>
      </c>
      <c r="E89" s="111" t="s">
        <v>29</v>
      </c>
      <c r="F89" s="111" t="s">
        <v>66</v>
      </c>
      <c r="G89" s="111" t="s">
        <v>586</v>
      </c>
      <c r="H89" s="111" t="s">
        <v>349</v>
      </c>
      <c r="I89" s="111">
        <v>50</v>
      </c>
      <c r="J89" s="111">
        <v>50</v>
      </c>
      <c r="K89" s="113"/>
      <c r="L89" s="111"/>
      <c r="M89" s="111"/>
      <c r="N89" s="111"/>
      <c r="O89" s="111"/>
      <c r="P89" s="111"/>
      <c r="Q89" s="111">
        <v>69</v>
      </c>
      <c r="R89" s="111" t="s">
        <v>709</v>
      </c>
      <c r="S89" s="112" t="s">
        <v>546</v>
      </c>
    </row>
    <row r="90" spans="1:19" ht="30.75" customHeight="1">
      <c r="A90" s="111">
        <v>32</v>
      </c>
      <c r="B90" s="114" t="s">
        <v>829</v>
      </c>
      <c r="C90" s="111" t="s">
        <v>20</v>
      </c>
      <c r="D90" s="114" t="s">
        <v>628</v>
      </c>
      <c r="E90" s="111" t="s">
        <v>35</v>
      </c>
      <c r="F90" s="111" t="s">
        <v>44</v>
      </c>
      <c r="G90" s="111">
        <v>2020</v>
      </c>
      <c r="H90" s="111" t="s">
        <v>349</v>
      </c>
      <c r="I90" s="111">
        <v>80</v>
      </c>
      <c r="J90" s="111">
        <v>80</v>
      </c>
      <c r="K90" s="113"/>
      <c r="L90" s="111"/>
      <c r="M90" s="111"/>
      <c r="N90" s="111"/>
      <c r="O90" s="111"/>
      <c r="P90" s="111"/>
      <c r="Q90" s="111">
        <v>110</v>
      </c>
      <c r="R90" s="111" t="s">
        <v>709</v>
      </c>
      <c r="S90" s="112" t="s">
        <v>629</v>
      </c>
    </row>
    <row r="91" spans="1:19" ht="29.25" customHeight="1">
      <c r="A91" s="111">
        <v>33</v>
      </c>
      <c r="B91" s="114" t="s">
        <v>502</v>
      </c>
      <c r="C91" s="111" t="s">
        <v>20</v>
      </c>
      <c r="D91" s="114" t="s">
        <v>830</v>
      </c>
      <c r="E91" s="111" t="s">
        <v>1600</v>
      </c>
      <c r="F91" s="111" t="s">
        <v>119</v>
      </c>
      <c r="G91" s="111">
        <v>2020</v>
      </c>
      <c r="H91" s="111" t="s">
        <v>349</v>
      </c>
      <c r="I91" s="111">
        <v>100</v>
      </c>
      <c r="J91" s="111">
        <v>100</v>
      </c>
      <c r="K91" s="111"/>
      <c r="L91" s="111"/>
      <c r="M91" s="111"/>
      <c r="N91" s="124"/>
      <c r="O91" s="111"/>
      <c r="P91" s="111"/>
      <c r="Q91" s="111">
        <v>43</v>
      </c>
      <c r="R91" s="111" t="s">
        <v>709</v>
      </c>
      <c r="S91" s="112" t="s">
        <v>503</v>
      </c>
    </row>
    <row r="92" spans="1:19" ht="21">
      <c r="A92" s="109" t="s">
        <v>1667</v>
      </c>
      <c r="B92" s="111"/>
      <c r="C92" s="111"/>
      <c r="D92" s="112"/>
      <c r="E92" s="111"/>
      <c r="F92" s="111"/>
      <c r="G92" s="111"/>
      <c r="H92" s="111"/>
      <c r="I92" s="110">
        <f>SUM(I93:I105)</f>
        <v>2020</v>
      </c>
      <c r="J92" s="110">
        <f t="shared" ref="J92:P92" si="7">SUM(J93:J105)</f>
        <v>100</v>
      </c>
      <c r="K92" s="110">
        <f t="shared" si="7"/>
        <v>0</v>
      </c>
      <c r="L92" s="110">
        <f t="shared" si="7"/>
        <v>0</v>
      </c>
      <c r="M92" s="110">
        <f t="shared" si="7"/>
        <v>0</v>
      </c>
      <c r="N92" s="110">
        <f t="shared" si="7"/>
        <v>790</v>
      </c>
      <c r="O92" s="110">
        <f t="shared" si="7"/>
        <v>1070</v>
      </c>
      <c r="P92" s="110">
        <f t="shared" si="7"/>
        <v>60</v>
      </c>
      <c r="Q92" s="111"/>
      <c r="R92" s="111"/>
      <c r="S92" s="112"/>
    </row>
    <row r="93" spans="1:19" ht="36" customHeight="1">
      <c r="A93" s="111">
        <v>1</v>
      </c>
      <c r="B93" s="114" t="s">
        <v>507</v>
      </c>
      <c r="C93" s="111" t="s">
        <v>20</v>
      </c>
      <c r="D93" s="114" t="s">
        <v>508</v>
      </c>
      <c r="E93" s="111" t="s">
        <v>1600</v>
      </c>
      <c r="F93" s="111" t="s">
        <v>120</v>
      </c>
      <c r="G93" s="111">
        <v>2020</v>
      </c>
      <c r="H93" s="111" t="s">
        <v>349</v>
      </c>
      <c r="I93" s="111">
        <v>10</v>
      </c>
      <c r="J93" s="111"/>
      <c r="K93" s="111"/>
      <c r="L93" s="111"/>
      <c r="M93" s="111"/>
      <c r="N93" s="111">
        <v>10</v>
      </c>
      <c r="O93" s="111"/>
      <c r="P93" s="111"/>
      <c r="Q93" s="111">
        <v>47</v>
      </c>
      <c r="R93" s="111" t="s">
        <v>709</v>
      </c>
      <c r="S93" s="112" t="s">
        <v>509</v>
      </c>
    </row>
    <row r="94" spans="1:19" ht="31.5" customHeight="1">
      <c r="A94" s="111">
        <v>2</v>
      </c>
      <c r="B94" s="114" t="s">
        <v>1583</v>
      </c>
      <c r="C94" s="111" t="s">
        <v>347</v>
      </c>
      <c r="D94" s="114" t="s">
        <v>660</v>
      </c>
      <c r="E94" s="111" t="s">
        <v>29</v>
      </c>
      <c r="F94" s="111" t="s">
        <v>306</v>
      </c>
      <c r="G94" s="111">
        <v>2020</v>
      </c>
      <c r="H94" s="111" t="s">
        <v>349</v>
      </c>
      <c r="I94" s="111">
        <v>20</v>
      </c>
      <c r="J94" s="111"/>
      <c r="K94" s="111"/>
      <c r="L94" s="111"/>
      <c r="M94" s="111"/>
      <c r="N94" s="111">
        <v>20</v>
      </c>
      <c r="O94" s="111"/>
      <c r="P94" s="111"/>
      <c r="Q94" s="111">
        <v>32</v>
      </c>
      <c r="R94" s="111" t="s">
        <v>709</v>
      </c>
      <c r="S94" s="112" t="s">
        <v>523</v>
      </c>
    </row>
    <row r="95" spans="1:19" ht="36" customHeight="1">
      <c r="A95" s="111">
        <v>3</v>
      </c>
      <c r="B95" s="114" t="s">
        <v>831</v>
      </c>
      <c r="C95" s="111" t="s">
        <v>347</v>
      </c>
      <c r="D95" s="114" t="s">
        <v>832</v>
      </c>
      <c r="E95" s="111" t="s">
        <v>26</v>
      </c>
      <c r="F95" s="111" t="s">
        <v>165</v>
      </c>
      <c r="G95" s="111">
        <v>2020</v>
      </c>
      <c r="H95" s="111" t="s">
        <v>349</v>
      </c>
      <c r="I95" s="111">
        <v>30</v>
      </c>
      <c r="J95" s="111"/>
      <c r="K95" s="111"/>
      <c r="L95" s="111"/>
      <c r="M95" s="111"/>
      <c r="N95" s="111"/>
      <c r="O95" s="111"/>
      <c r="P95" s="111">
        <v>30</v>
      </c>
      <c r="Q95" s="111">
        <v>18</v>
      </c>
      <c r="R95" s="111" t="s">
        <v>709</v>
      </c>
      <c r="S95" s="112" t="s">
        <v>833</v>
      </c>
    </row>
    <row r="96" spans="1:19" ht="25.5" customHeight="1">
      <c r="A96" s="111">
        <v>4</v>
      </c>
      <c r="B96" s="114" t="s">
        <v>1249</v>
      </c>
      <c r="C96" s="111" t="s">
        <v>347</v>
      </c>
      <c r="D96" s="114" t="s">
        <v>834</v>
      </c>
      <c r="E96" s="111" t="s">
        <v>38</v>
      </c>
      <c r="F96" s="111" t="s">
        <v>166</v>
      </c>
      <c r="G96" s="111">
        <v>2020</v>
      </c>
      <c r="H96" s="111" t="s">
        <v>349</v>
      </c>
      <c r="I96" s="111">
        <v>1000</v>
      </c>
      <c r="J96" s="111"/>
      <c r="K96" s="111"/>
      <c r="L96" s="111"/>
      <c r="M96" s="111"/>
      <c r="N96" s="111"/>
      <c r="O96" s="111">
        <v>970</v>
      </c>
      <c r="P96" s="111">
        <v>30</v>
      </c>
      <c r="Q96" s="111">
        <v>51</v>
      </c>
      <c r="R96" s="111" t="s">
        <v>709</v>
      </c>
      <c r="S96" s="112" t="s">
        <v>1250</v>
      </c>
    </row>
    <row r="97" spans="1:19" ht="25.5" customHeight="1">
      <c r="A97" s="111">
        <v>5</v>
      </c>
      <c r="B97" s="114" t="s">
        <v>835</v>
      </c>
      <c r="C97" s="111" t="s">
        <v>20</v>
      </c>
      <c r="D97" s="114" t="s">
        <v>836</v>
      </c>
      <c r="E97" s="111" t="s">
        <v>29</v>
      </c>
      <c r="F97" s="111" t="s">
        <v>306</v>
      </c>
      <c r="G97" s="111">
        <v>2020</v>
      </c>
      <c r="H97" s="111" t="s">
        <v>349</v>
      </c>
      <c r="I97" s="111">
        <v>100</v>
      </c>
      <c r="J97" s="111">
        <v>100</v>
      </c>
      <c r="K97" s="111"/>
      <c r="L97" s="111"/>
      <c r="M97" s="111"/>
      <c r="N97" s="111"/>
      <c r="O97" s="111"/>
      <c r="P97" s="111"/>
      <c r="Q97" s="111">
        <v>32</v>
      </c>
      <c r="R97" s="111" t="s">
        <v>709</v>
      </c>
      <c r="S97" s="112" t="s">
        <v>523</v>
      </c>
    </row>
    <row r="98" spans="1:19" ht="31.5">
      <c r="A98" s="111">
        <v>6</v>
      </c>
      <c r="B98" s="114" t="s">
        <v>837</v>
      </c>
      <c r="C98" s="111" t="s">
        <v>20</v>
      </c>
      <c r="D98" s="114" t="s">
        <v>539</v>
      </c>
      <c r="E98" s="111" t="s">
        <v>45</v>
      </c>
      <c r="F98" s="111" t="s">
        <v>838</v>
      </c>
      <c r="G98" s="111">
        <v>2020</v>
      </c>
      <c r="H98" s="111" t="s">
        <v>349</v>
      </c>
      <c r="I98" s="111">
        <v>100</v>
      </c>
      <c r="J98" s="111"/>
      <c r="K98" s="111"/>
      <c r="L98" s="111"/>
      <c r="M98" s="111"/>
      <c r="N98" s="111">
        <v>100</v>
      </c>
      <c r="O98" s="111"/>
      <c r="P98" s="111"/>
      <c r="Q98" s="111">
        <v>30</v>
      </c>
      <c r="R98" s="111" t="s">
        <v>709</v>
      </c>
      <c r="S98" s="112" t="s">
        <v>540</v>
      </c>
    </row>
    <row r="99" spans="1:19" ht="31.5">
      <c r="A99" s="111">
        <v>7</v>
      </c>
      <c r="B99" s="114" t="s">
        <v>839</v>
      </c>
      <c r="C99" s="111" t="s">
        <v>20</v>
      </c>
      <c r="D99" s="114" t="s">
        <v>543</v>
      </c>
      <c r="E99" s="111" t="s">
        <v>45</v>
      </c>
      <c r="F99" s="111" t="s">
        <v>62</v>
      </c>
      <c r="G99" s="111">
        <v>2020</v>
      </c>
      <c r="H99" s="111" t="s">
        <v>349</v>
      </c>
      <c r="I99" s="111">
        <v>100</v>
      </c>
      <c r="J99" s="111"/>
      <c r="K99" s="111"/>
      <c r="L99" s="111"/>
      <c r="M99" s="111"/>
      <c r="N99" s="111">
        <v>100</v>
      </c>
      <c r="O99" s="111"/>
      <c r="P99" s="111"/>
      <c r="Q99" s="111">
        <v>86</v>
      </c>
      <c r="R99" s="111" t="s">
        <v>709</v>
      </c>
      <c r="S99" s="112" t="s">
        <v>544</v>
      </c>
    </row>
    <row r="100" spans="1:19" ht="21">
      <c r="A100" s="111">
        <v>8</v>
      </c>
      <c r="B100" s="114" t="s">
        <v>548</v>
      </c>
      <c r="C100" s="111" t="s">
        <v>20</v>
      </c>
      <c r="D100" s="114" t="s">
        <v>549</v>
      </c>
      <c r="E100" s="111" t="s">
        <v>29</v>
      </c>
      <c r="F100" s="111" t="s">
        <v>99</v>
      </c>
      <c r="G100" s="111">
        <v>2020</v>
      </c>
      <c r="H100" s="111" t="s">
        <v>349</v>
      </c>
      <c r="I100" s="111">
        <v>100</v>
      </c>
      <c r="J100" s="111"/>
      <c r="K100" s="111"/>
      <c r="L100" s="111"/>
      <c r="M100" s="111"/>
      <c r="N100" s="111">
        <v>100</v>
      </c>
      <c r="O100" s="111"/>
      <c r="P100" s="111"/>
      <c r="Q100" s="111">
        <v>59</v>
      </c>
      <c r="R100" s="111" t="s">
        <v>709</v>
      </c>
      <c r="S100" s="112" t="s">
        <v>486</v>
      </c>
    </row>
    <row r="101" spans="1:19" ht="31.5">
      <c r="A101" s="111">
        <v>9</v>
      </c>
      <c r="B101" s="114" t="s">
        <v>840</v>
      </c>
      <c r="C101" s="111" t="s">
        <v>20</v>
      </c>
      <c r="D101" s="114" t="s">
        <v>841</v>
      </c>
      <c r="E101" s="111" t="s">
        <v>21</v>
      </c>
      <c r="F101" s="111" t="s">
        <v>22</v>
      </c>
      <c r="G101" s="111">
        <v>2020</v>
      </c>
      <c r="H101" s="111" t="s">
        <v>349</v>
      </c>
      <c r="I101" s="111">
        <v>100</v>
      </c>
      <c r="J101" s="111"/>
      <c r="K101" s="111"/>
      <c r="L101" s="111"/>
      <c r="M101" s="111"/>
      <c r="N101" s="111">
        <v>100</v>
      </c>
      <c r="O101" s="111"/>
      <c r="P101" s="111"/>
      <c r="Q101" s="111">
        <v>25</v>
      </c>
      <c r="R101" s="111" t="s">
        <v>709</v>
      </c>
      <c r="S101" s="112" t="s">
        <v>561</v>
      </c>
    </row>
    <row r="102" spans="1:19" ht="31.5">
      <c r="A102" s="111">
        <v>10</v>
      </c>
      <c r="B102" s="114" t="s">
        <v>661</v>
      </c>
      <c r="C102" s="111" t="s">
        <v>20</v>
      </c>
      <c r="D102" s="114" t="s">
        <v>843</v>
      </c>
      <c r="E102" s="111" t="s">
        <v>35</v>
      </c>
      <c r="F102" s="111" t="s">
        <v>117</v>
      </c>
      <c r="G102" s="111">
        <v>2020</v>
      </c>
      <c r="H102" s="111" t="s">
        <v>349</v>
      </c>
      <c r="I102" s="111">
        <v>60</v>
      </c>
      <c r="J102" s="111"/>
      <c r="K102" s="111"/>
      <c r="L102" s="111"/>
      <c r="M102" s="111"/>
      <c r="N102" s="111">
        <v>60</v>
      </c>
      <c r="O102" s="111"/>
      <c r="P102" s="111"/>
      <c r="Q102" s="111">
        <v>13</v>
      </c>
      <c r="R102" s="111" t="s">
        <v>709</v>
      </c>
      <c r="S102" s="112" t="s">
        <v>379</v>
      </c>
    </row>
    <row r="103" spans="1:19" ht="21">
      <c r="A103" s="111">
        <v>11</v>
      </c>
      <c r="B103" s="114" t="s">
        <v>595</v>
      </c>
      <c r="C103" s="111" t="s">
        <v>20</v>
      </c>
      <c r="D103" s="114" t="s">
        <v>596</v>
      </c>
      <c r="E103" s="111" t="s">
        <v>38</v>
      </c>
      <c r="F103" s="111" t="s">
        <v>166</v>
      </c>
      <c r="G103" s="111" t="s">
        <v>586</v>
      </c>
      <c r="H103" s="111" t="s">
        <v>349</v>
      </c>
      <c r="I103" s="111">
        <v>200</v>
      </c>
      <c r="J103" s="111"/>
      <c r="K103" s="111"/>
      <c r="L103" s="111"/>
      <c r="M103" s="111"/>
      <c r="N103" s="111">
        <v>100</v>
      </c>
      <c r="O103" s="111">
        <v>100</v>
      </c>
      <c r="P103" s="111"/>
      <c r="Q103" s="111">
        <v>51</v>
      </c>
      <c r="R103" s="111" t="s">
        <v>709</v>
      </c>
      <c r="S103" s="112" t="s">
        <v>597</v>
      </c>
    </row>
    <row r="104" spans="1:19" ht="31.5">
      <c r="A104" s="111">
        <v>12</v>
      </c>
      <c r="B104" s="114" t="s">
        <v>613</v>
      </c>
      <c r="C104" s="111" t="s">
        <v>20</v>
      </c>
      <c r="D104" s="114" t="s">
        <v>614</v>
      </c>
      <c r="E104" s="111" t="s">
        <v>45</v>
      </c>
      <c r="F104" s="111" t="s">
        <v>62</v>
      </c>
      <c r="G104" s="111">
        <v>2020</v>
      </c>
      <c r="H104" s="111" t="s">
        <v>349</v>
      </c>
      <c r="I104" s="111">
        <v>100</v>
      </c>
      <c r="J104" s="111"/>
      <c r="K104" s="111"/>
      <c r="L104" s="111"/>
      <c r="M104" s="111"/>
      <c r="N104" s="111">
        <v>100</v>
      </c>
      <c r="O104" s="111"/>
      <c r="P104" s="111"/>
      <c r="Q104" s="111">
        <v>86</v>
      </c>
      <c r="R104" s="111" t="s">
        <v>709</v>
      </c>
      <c r="S104" s="112" t="s">
        <v>544</v>
      </c>
    </row>
    <row r="105" spans="1:19" ht="31.5">
      <c r="A105" s="111">
        <v>13</v>
      </c>
      <c r="B105" s="114" t="s">
        <v>618</v>
      </c>
      <c r="C105" s="111" t="s">
        <v>20</v>
      </c>
      <c r="D105" s="114" t="s">
        <v>619</v>
      </c>
      <c r="E105" s="111" t="s">
        <v>29</v>
      </c>
      <c r="F105" s="111" t="s">
        <v>99</v>
      </c>
      <c r="G105" s="111" t="s">
        <v>586</v>
      </c>
      <c r="H105" s="111" t="s">
        <v>349</v>
      </c>
      <c r="I105" s="111">
        <v>100</v>
      </c>
      <c r="J105" s="111"/>
      <c r="K105" s="111"/>
      <c r="L105" s="111"/>
      <c r="M105" s="111"/>
      <c r="N105" s="111">
        <v>100</v>
      </c>
      <c r="O105" s="111"/>
      <c r="P105" s="111"/>
      <c r="Q105" s="111">
        <v>59</v>
      </c>
      <c r="R105" s="111" t="s">
        <v>709</v>
      </c>
      <c r="S105" s="112" t="s">
        <v>486</v>
      </c>
    </row>
    <row r="106" spans="1:19" ht="21">
      <c r="A106" s="109" t="s">
        <v>1668</v>
      </c>
      <c r="B106" s="111"/>
      <c r="C106" s="111"/>
      <c r="D106" s="112"/>
      <c r="E106" s="111"/>
      <c r="F106" s="111"/>
      <c r="G106" s="111"/>
      <c r="H106" s="111"/>
      <c r="I106" s="110">
        <f t="shared" ref="I106:P106" si="8">SUM(I107:I109)</f>
        <v>400</v>
      </c>
      <c r="J106" s="110">
        <f t="shared" si="8"/>
        <v>0</v>
      </c>
      <c r="K106" s="110">
        <f t="shared" si="8"/>
        <v>0</v>
      </c>
      <c r="L106" s="110">
        <f t="shared" si="8"/>
        <v>0</v>
      </c>
      <c r="M106" s="110">
        <f t="shared" si="8"/>
        <v>0</v>
      </c>
      <c r="N106" s="110">
        <f t="shared" si="8"/>
        <v>400</v>
      </c>
      <c r="O106" s="110">
        <f t="shared" si="8"/>
        <v>0</v>
      </c>
      <c r="P106" s="110">
        <f t="shared" si="8"/>
        <v>0</v>
      </c>
      <c r="Q106" s="111"/>
      <c r="R106" s="111"/>
      <c r="S106" s="112"/>
    </row>
    <row r="107" spans="1:19" ht="45" customHeight="1">
      <c r="A107" s="111">
        <v>1</v>
      </c>
      <c r="B107" s="111" t="s">
        <v>1261</v>
      </c>
      <c r="C107" s="124" t="s">
        <v>20</v>
      </c>
      <c r="D107" s="114" t="s">
        <v>474</v>
      </c>
      <c r="E107" s="111" t="s">
        <v>26</v>
      </c>
      <c r="F107" s="111" t="s">
        <v>194</v>
      </c>
      <c r="G107" s="111">
        <v>2020</v>
      </c>
      <c r="H107" s="111" t="s">
        <v>349</v>
      </c>
      <c r="I107" s="113">
        <v>200</v>
      </c>
      <c r="J107" s="113"/>
      <c r="K107" s="113"/>
      <c r="L107" s="113"/>
      <c r="M107" s="113"/>
      <c r="N107" s="113">
        <v>200</v>
      </c>
      <c r="O107" s="113"/>
      <c r="P107" s="113"/>
      <c r="Q107" s="113"/>
      <c r="R107" s="111" t="s">
        <v>709</v>
      </c>
      <c r="S107" s="112" t="s">
        <v>475</v>
      </c>
    </row>
    <row r="108" spans="1:19" ht="45" customHeight="1">
      <c r="A108" s="111">
        <v>2</v>
      </c>
      <c r="B108" s="111" t="s">
        <v>1669</v>
      </c>
      <c r="C108" s="111" t="s">
        <v>347</v>
      </c>
      <c r="D108" s="114" t="s">
        <v>474</v>
      </c>
      <c r="E108" s="111" t="s">
        <v>26</v>
      </c>
      <c r="F108" s="111" t="s">
        <v>194</v>
      </c>
      <c r="G108" s="111">
        <v>2020</v>
      </c>
      <c r="H108" s="111" t="s">
        <v>349</v>
      </c>
      <c r="I108" s="111">
        <v>100</v>
      </c>
      <c r="J108" s="111"/>
      <c r="K108" s="111"/>
      <c r="L108" s="111"/>
      <c r="M108" s="111"/>
      <c r="N108" s="111">
        <v>100</v>
      </c>
      <c r="O108" s="111"/>
      <c r="P108" s="111"/>
      <c r="Q108" s="111">
        <v>11</v>
      </c>
      <c r="R108" s="111" t="s">
        <v>709</v>
      </c>
      <c r="S108" s="112" t="s">
        <v>475</v>
      </c>
    </row>
    <row r="109" spans="1:19" ht="33" customHeight="1">
      <c r="A109" s="111">
        <v>3</v>
      </c>
      <c r="B109" s="111" t="s">
        <v>536</v>
      </c>
      <c r="C109" s="111" t="s">
        <v>20</v>
      </c>
      <c r="D109" s="114" t="s">
        <v>537</v>
      </c>
      <c r="E109" s="111" t="s">
        <v>26</v>
      </c>
      <c r="F109" s="111" t="s">
        <v>27</v>
      </c>
      <c r="G109" s="111">
        <v>2020</v>
      </c>
      <c r="H109" s="111" t="s">
        <v>349</v>
      </c>
      <c r="I109" s="111">
        <v>100</v>
      </c>
      <c r="J109" s="111"/>
      <c r="K109" s="111"/>
      <c r="L109" s="111"/>
      <c r="M109" s="111"/>
      <c r="N109" s="111">
        <v>100</v>
      </c>
      <c r="O109" s="111"/>
      <c r="P109" s="111"/>
      <c r="Q109" s="111">
        <v>60</v>
      </c>
      <c r="R109" s="111" t="s">
        <v>709</v>
      </c>
      <c r="S109" s="112" t="s">
        <v>350</v>
      </c>
    </row>
    <row r="110" spans="1:19" ht="22.5" customHeight="1">
      <c r="A110" s="109" t="s">
        <v>1670</v>
      </c>
      <c r="B110" s="111"/>
      <c r="C110" s="111"/>
      <c r="D110" s="112"/>
      <c r="E110" s="111"/>
      <c r="F110" s="111"/>
      <c r="G110" s="111"/>
      <c r="H110" s="111"/>
      <c r="I110" s="116">
        <f>SUM(I111:I129)</f>
        <v>3745</v>
      </c>
      <c r="J110" s="116">
        <f t="shared" ref="J110:P110" si="9">SUM(J111:J129)</f>
        <v>0</v>
      </c>
      <c r="K110" s="116">
        <f t="shared" si="9"/>
        <v>0</v>
      </c>
      <c r="L110" s="116">
        <f t="shared" si="9"/>
        <v>0</v>
      </c>
      <c r="M110" s="116">
        <f t="shared" si="9"/>
        <v>475</v>
      </c>
      <c r="N110" s="116">
        <f t="shared" si="9"/>
        <v>1470</v>
      </c>
      <c r="O110" s="116">
        <f t="shared" si="9"/>
        <v>300</v>
      </c>
      <c r="P110" s="116">
        <f t="shared" si="9"/>
        <v>1500</v>
      </c>
      <c r="Q110" s="111"/>
      <c r="R110" s="111"/>
      <c r="S110" s="112"/>
    </row>
    <row r="111" spans="1:19" ht="38.25" customHeight="1">
      <c r="A111" s="111">
        <v>1</v>
      </c>
      <c r="B111" s="111" t="s">
        <v>849</v>
      </c>
      <c r="C111" s="111" t="s">
        <v>20</v>
      </c>
      <c r="D111" s="114" t="s">
        <v>850</v>
      </c>
      <c r="E111" s="111" t="s">
        <v>1600</v>
      </c>
      <c r="F111" s="111" t="s">
        <v>230</v>
      </c>
      <c r="G111" s="111">
        <v>2020</v>
      </c>
      <c r="H111" s="111" t="s">
        <v>349</v>
      </c>
      <c r="I111" s="111">
        <v>100</v>
      </c>
      <c r="J111" s="111"/>
      <c r="K111" s="111"/>
      <c r="L111" s="111"/>
      <c r="M111" s="111"/>
      <c r="N111" s="111">
        <v>100</v>
      </c>
      <c r="O111" s="111"/>
      <c r="P111" s="111"/>
      <c r="Q111" s="111">
        <v>21</v>
      </c>
      <c r="R111" s="111" t="s">
        <v>709</v>
      </c>
      <c r="S111" s="112" t="s">
        <v>510</v>
      </c>
    </row>
    <row r="112" spans="1:19" ht="38.25" customHeight="1">
      <c r="A112" s="113">
        <v>2</v>
      </c>
      <c r="B112" s="111" t="s">
        <v>851</v>
      </c>
      <c r="C112" s="111" t="s">
        <v>20</v>
      </c>
      <c r="D112" s="114" t="s">
        <v>852</v>
      </c>
      <c r="E112" s="111" t="s">
        <v>1600</v>
      </c>
      <c r="F112" s="111" t="s">
        <v>33</v>
      </c>
      <c r="G112" s="111">
        <v>2020</v>
      </c>
      <c r="H112" s="111" t="s">
        <v>349</v>
      </c>
      <c r="I112" s="111">
        <v>100</v>
      </c>
      <c r="J112" s="111"/>
      <c r="K112" s="111"/>
      <c r="L112" s="111"/>
      <c r="M112" s="113"/>
      <c r="N112" s="111">
        <v>100</v>
      </c>
      <c r="O112" s="111"/>
      <c r="P112" s="111"/>
      <c r="Q112" s="111">
        <v>112</v>
      </c>
      <c r="R112" s="111" t="s">
        <v>709</v>
      </c>
      <c r="S112" s="112" t="s">
        <v>853</v>
      </c>
    </row>
    <row r="113" spans="1:19" ht="38.25" customHeight="1">
      <c r="A113" s="111">
        <v>3</v>
      </c>
      <c r="B113" s="111" t="s">
        <v>541</v>
      </c>
      <c r="C113" s="111" t="s">
        <v>20</v>
      </c>
      <c r="D113" s="114" t="s">
        <v>854</v>
      </c>
      <c r="E113" s="111" t="s">
        <v>45</v>
      </c>
      <c r="F113" s="111" t="s">
        <v>712</v>
      </c>
      <c r="G113" s="111">
        <v>2020</v>
      </c>
      <c r="H113" s="111" t="s">
        <v>349</v>
      </c>
      <c r="I113" s="111">
        <v>100</v>
      </c>
      <c r="J113" s="111"/>
      <c r="K113" s="111"/>
      <c r="L113" s="111"/>
      <c r="M113" s="111"/>
      <c r="N113" s="111">
        <v>100</v>
      </c>
      <c r="O113" s="111"/>
      <c r="P113" s="111"/>
      <c r="Q113" s="111">
        <v>34</v>
      </c>
      <c r="R113" s="111" t="s">
        <v>709</v>
      </c>
      <c r="S113" s="112" t="s">
        <v>542</v>
      </c>
    </row>
    <row r="114" spans="1:19" ht="38.25" customHeight="1">
      <c r="A114" s="111">
        <v>4</v>
      </c>
      <c r="B114" s="111" t="s">
        <v>550</v>
      </c>
      <c r="C114" s="111" t="s">
        <v>20</v>
      </c>
      <c r="D114" s="114" t="s">
        <v>551</v>
      </c>
      <c r="E114" s="111" t="s">
        <v>29</v>
      </c>
      <c r="F114" s="111" t="s">
        <v>265</v>
      </c>
      <c r="G114" s="111">
        <v>2020</v>
      </c>
      <c r="H114" s="111" t="s">
        <v>349</v>
      </c>
      <c r="I114" s="111">
        <v>100</v>
      </c>
      <c r="J114" s="111"/>
      <c r="K114" s="111"/>
      <c r="L114" s="111"/>
      <c r="M114" s="111"/>
      <c r="N114" s="111">
        <v>100</v>
      </c>
      <c r="O114" s="111"/>
      <c r="P114" s="111"/>
      <c r="Q114" s="111">
        <v>38</v>
      </c>
      <c r="R114" s="111" t="s">
        <v>709</v>
      </c>
      <c r="S114" s="112" t="s">
        <v>552</v>
      </c>
    </row>
    <row r="115" spans="1:19" ht="38.25" customHeight="1">
      <c r="A115" s="113">
        <v>5</v>
      </c>
      <c r="B115" s="111" t="s">
        <v>665</v>
      </c>
      <c r="C115" s="111" t="s">
        <v>20</v>
      </c>
      <c r="D115" s="114" t="s">
        <v>553</v>
      </c>
      <c r="E115" s="111" t="s">
        <v>29</v>
      </c>
      <c r="F115" s="111" t="s">
        <v>418</v>
      </c>
      <c r="G115" s="111">
        <v>2020</v>
      </c>
      <c r="H115" s="111" t="s">
        <v>349</v>
      </c>
      <c r="I115" s="111">
        <v>100</v>
      </c>
      <c r="J115" s="111"/>
      <c r="K115" s="111"/>
      <c r="L115" s="111"/>
      <c r="M115" s="111"/>
      <c r="N115" s="111">
        <v>100</v>
      </c>
      <c r="O115" s="111"/>
      <c r="P115" s="111"/>
      <c r="Q115" s="111">
        <v>54</v>
      </c>
      <c r="R115" s="111" t="s">
        <v>709</v>
      </c>
      <c r="S115" s="112" t="s">
        <v>554</v>
      </c>
    </row>
    <row r="116" spans="1:19" ht="38.25" customHeight="1">
      <c r="A116" s="111">
        <v>6</v>
      </c>
      <c r="B116" s="111" t="s">
        <v>855</v>
      </c>
      <c r="C116" s="111" t="s">
        <v>20</v>
      </c>
      <c r="D116" s="114" t="s">
        <v>856</v>
      </c>
      <c r="E116" s="111" t="s">
        <v>21</v>
      </c>
      <c r="F116" s="111" t="s">
        <v>22</v>
      </c>
      <c r="G116" s="111">
        <v>2020</v>
      </c>
      <c r="H116" s="111" t="s">
        <v>349</v>
      </c>
      <c r="I116" s="111">
        <v>60</v>
      </c>
      <c r="J116" s="111"/>
      <c r="K116" s="111"/>
      <c r="L116" s="111"/>
      <c r="M116" s="111"/>
      <c r="N116" s="111">
        <v>60</v>
      </c>
      <c r="O116" s="111"/>
      <c r="P116" s="111"/>
      <c r="Q116" s="111">
        <v>17</v>
      </c>
      <c r="R116" s="111" t="s">
        <v>709</v>
      </c>
      <c r="S116" s="112" t="s">
        <v>562</v>
      </c>
    </row>
    <row r="117" spans="1:19" ht="38.25" customHeight="1">
      <c r="A117" s="111">
        <v>7</v>
      </c>
      <c r="B117" s="111" t="s">
        <v>563</v>
      </c>
      <c r="C117" s="111" t="s">
        <v>20</v>
      </c>
      <c r="D117" s="114" t="s">
        <v>564</v>
      </c>
      <c r="E117" s="111" t="s">
        <v>21</v>
      </c>
      <c r="F117" s="111" t="s">
        <v>168</v>
      </c>
      <c r="G117" s="111">
        <v>2020</v>
      </c>
      <c r="H117" s="111" t="s">
        <v>349</v>
      </c>
      <c r="I117" s="111">
        <v>100</v>
      </c>
      <c r="J117" s="111"/>
      <c r="K117" s="111"/>
      <c r="L117" s="111"/>
      <c r="M117" s="111"/>
      <c r="N117" s="111">
        <v>100</v>
      </c>
      <c r="O117" s="111"/>
      <c r="P117" s="111"/>
      <c r="Q117" s="111">
        <v>130</v>
      </c>
      <c r="R117" s="111" t="s">
        <v>709</v>
      </c>
      <c r="S117" s="112" t="s">
        <v>565</v>
      </c>
    </row>
    <row r="118" spans="1:19" ht="47.25" customHeight="1">
      <c r="A118" s="113">
        <v>8</v>
      </c>
      <c r="B118" s="111" t="s">
        <v>857</v>
      </c>
      <c r="C118" s="111" t="s">
        <v>20</v>
      </c>
      <c r="D118" s="114" t="s">
        <v>566</v>
      </c>
      <c r="E118" s="111" t="s">
        <v>21</v>
      </c>
      <c r="F118" s="111" t="s">
        <v>52</v>
      </c>
      <c r="G118" s="111">
        <v>2020</v>
      </c>
      <c r="H118" s="111" t="s">
        <v>349</v>
      </c>
      <c r="I118" s="111">
        <v>100</v>
      </c>
      <c r="J118" s="111"/>
      <c r="K118" s="111"/>
      <c r="L118" s="111"/>
      <c r="M118" s="111"/>
      <c r="N118" s="111">
        <v>100</v>
      </c>
      <c r="O118" s="111"/>
      <c r="P118" s="111"/>
      <c r="Q118" s="111">
        <v>63</v>
      </c>
      <c r="R118" s="111" t="s">
        <v>709</v>
      </c>
      <c r="S118" s="112" t="s">
        <v>514</v>
      </c>
    </row>
    <row r="119" spans="1:19" ht="47.25" customHeight="1">
      <c r="A119" s="111">
        <v>9</v>
      </c>
      <c r="B119" s="111" t="s">
        <v>666</v>
      </c>
      <c r="C119" s="111" t="s">
        <v>20</v>
      </c>
      <c r="D119" s="114" t="s">
        <v>574</v>
      </c>
      <c r="E119" s="111" t="s">
        <v>35</v>
      </c>
      <c r="F119" s="111" t="s">
        <v>453</v>
      </c>
      <c r="G119" s="111">
        <v>2020</v>
      </c>
      <c r="H119" s="111" t="s">
        <v>349</v>
      </c>
      <c r="I119" s="111">
        <v>60</v>
      </c>
      <c r="J119" s="111"/>
      <c r="K119" s="111"/>
      <c r="L119" s="111"/>
      <c r="M119" s="111"/>
      <c r="N119" s="111">
        <v>60</v>
      </c>
      <c r="O119" s="111"/>
      <c r="P119" s="111"/>
      <c r="Q119" s="111">
        <v>34</v>
      </c>
      <c r="R119" s="111" t="s">
        <v>709</v>
      </c>
      <c r="S119" s="112" t="s">
        <v>575</v>
      </c>
    </row>
    <row r="120" spans="1:19" ht="31.5" customHeight="1">
      <c r="A120" s="111">
        <v>10</v>
      </c>
      <c r="B120" s="111" t="s">
        <v>858</v>
      </c>
      <c r="C120" s="111" t="s">
        <v>20</v>
      </c>
      <c r="D120" s="114" t="s">
        <v>859</v>
      </c>
      <c r="E120" s="111" t="s">
        <v>1600</v>
      </c>
      <c r="F120" s="111" t="s">
        <v>230</v>
      </c>
      <c r="G120" s="111">
        <v>2020</v>
      </c>
      <c r="H120" s="111" t="s">
        <v>349</v>
      </c>
      <c r="I120" s="111">
        <v>200</v>
      </c>
      <c r="J120" s="111"/>
      <c r="K120" s="111"/>
      <c r="L120" s="111"/>
      <c r="M120" s="111"/>
      <c r="N120" s="111">
        <v>100</v>
      </c>
      <c r="O120" s="111">
        <v>100</v>
      </c>
      <c r="P120" s="111"/>
      <c r="Q120" s="111">
        <v>58</v>
      </c>
      <c r="R120" s="111" t="s">
        <v>709</v>
      </c>
      <c r="S120" s="112" t="s">
        <v>353</v>
      </c>
    </row>
    <row r="121" spans="1:19" ht="31.5" customHeight="1">
      <c r="A121" s="113">
        <v>11</v>
      </c>
      <c r="B121" s="111" t="s">
        <v>511</v>
      </c>
      <c r="C121" s="111" t="s">
        <v>20</v>
      </c>
      <c r="D121" s="114" t="s">
        <v>1280</v>
      </c>
      <c r="E121" s="111" t="s">
        <v>1600</v>
      </c>
      <c r="F121" s="111" t="s">
        <v>159</v>
      </c>
      <c r="G121" s="111">
        <v>2020</v>
      </c>
      <c r="H121" s="111" t="s">
        <v>349</v>
      </c>
      <c r="I121" s="111">
        <v>50</v>
      </c>
      <c r="J121" s="111"/>
      <c r="K121" s="111"/>
      <c r="L121" s="111"/>
      <c r="M121" s="111"/>
      <c r="N121" s="111">
        <v>50</v>
      </c>
      <c r="O121" s="111"/>
      <c r="P121" s="111"/>
      <c r="Q121" s="111">
        <v>527</v>
      </c>
      <c r="R121" s="111" t="s">
        <v>735</v>
      </c>
      <c r="S121" s="112" t="s">
        <v>512</v>
      </c>
    </row>
    <row r="122" spans="1:19" ht="31.5" customHeight="1">
      <c r="A122" s="111">
        <v>12</v>
      </c>
      <c r="B122" s="111" t="s">
        <v>860</v>
      </c>
      <c r="C122" s="111" t="s">
        <v>20</v>
      </c>
      <c r="D122" s="114" t="s">
        <v>580</v>
      </c>
      <c r="E122" s="111" t="s">
        <v>1600</v>
      </c>
      <c r="F122" s="111" t="s">
        <v>159</v>
      </c>
      <c r="G122" s="111">
        <v>2020</v>
      </c>
      <c r="H122" s="111" t="s">
        <v>349</v>
      </c>
      <c r="I122" s="111">
        <v>300</v>
      </c>
      <c r="J122" s="111"/>
      <c r="K122" s="111"/>
      <c r="L122" s="111"/>
      <c r="M122" s="111"/>
      <c r="N122" s="111">
        <v>100</v>
      </c>
      <c r="O122" s="111">
        <v>200</v>
      </c>
      <c r="P122" s="111"/>
      <c r="Q122" s="111">
        <v>41</v>
      </c>
      <c r="R122" s="111" t="s">
        <v>709</v>
      </c>
      <c r="S122" s="112" t="s">
        <v>581</v>
      </c>
    </row>
    <row r="123" spans="1:19" ht="31.5" customHeight="1">
      <c r="A123" s="111">
        <v>13</v>
      </c>
      <c r="B123" s="111" t="s">
        <v>609</v>
      </c>
      <c r="C123" s="111" t="s">
        <v>20</v>
      </c>
      <c r="D123" s="114" t="s">
        <v>610</v>
      </c>
      <c r="E123" s="111" t="s">
        <v>45</v>
      </c>
      <c r="F123" s="111" t="s">
        <v>256</v>
      </c>
      <c r="G123" s="111" t="s">
        <v>586</v>
      </c>
      <c r="H123" s="111" t="s">
        <v>349</v>
      </c>
      <c r="I123" s="111">
        <v>100</v>
      </c>
      <c r="J123" s="111"/>
      <c r="K123" s="111"/>
      <c r="L123" s="111"/>
      <c r="M123" s="111">
        <v>100</v>
      </c>
      <c r="N123" s="111"/>
      <c r="O123" s="111"/>
      <c r="P123" s="111"/>
      <c r="Q123" s="111">
        <v>30</v>
      </c>
      <c r="R123" s="111" t="s">
        <v>735</v>
      </c>
      <c r="S123" s="112" t="s">
        <v>611</v>
      </c>
    </row>
    <row r="124" spans="1:19" ht="31.5" customHeight="1">
      <c r="A124" s="113">
        <v>14</v>
      </c>
      <c r="B124" s="111" t="s">
        <v>861</v>
      </c>
      <c r="C124" s="111" t="s">
        <v>20</v>
      </c>
      <c r="D124" s="114" t="s">
        <v>612</v>
      </c>
      <c r="E124" s="111" t="s">
        <v>45</v>
      </c>
      <c r="F124" s="111" t="s">
        <v>256</v>
      </c>
      <c r="G124" s="111">
        <v>2020</v>
      </c>
      <c r="H124" s="111" t="s">
        <v>349</v>
      </c>
      <c r="I124" s="111">
        <v>100</v>
      </c>
      <c r="J124" s="111"/>
      <c r="K124" s="111"/>
      <c r="L124" s="111"/>
      <c r="M124" s="111"/>
      <c r="N124" s="111">
        <v>100</v>
      </c>
      <c r="O124" s="111"/>
      <c r="P124" s="111"/>
      <c r="Q124" s="111">
        <v>30</v>
      </c>
      <c r="R124" s="111" t="s">
        <v>709</v>
      </c>
      <c r="S124" s="112" t="s">
        <v>540</v>
      </c>
    </row>
    <row r="125" spans="1:19" ht="31.5" customHeight="1">
      <c r="A125" s="111">
        <v>15</v>
      </c>
      <c r="B125" s="111" t="s">
        <v>862</v>
      </c>
      <c r="C125" s="111" t="s">
        <v>20</v>
      </c>
      <c r="D125" s="114" t="s">
        <v>863</v>
      </c>
      <c r="E125" s="111" t="s">
        <v>29</v>
      </c>
      <c r="F125" s="111" t="s">
        <v>50</v>
      </c>
      <c r="G125" s="111">
        <v>2020</v>
      </c>
      <c r="H125" s="111" t="s">
        <v>349</v>
      </c>
      <c r="I125" s="111">
        <v>100</v>
      </c>
      <c r="J125" s="111"/>
      <c r="K125" s="111"/>
      <c r="L125" s="111"/>
      <c r="M125" s="111"/>
      <c r="N125" s="111">
        <v>100</v>
      </c>
      <c r="O125" s="111"/>
      <c r="P125" s="111"/>
      <c r="Q125" s="111">
        <v>30</v>
      </c>
      <c r="R125" s="111" t="s">
        <v>709</v>
      </c>
      <c r="S125" s="112" t="s">
        <v>403</v>
      </c>
    </row>
    <row r="126" spans="1:19" ht="31.5" customHeight="1">
      <c r="A126" s="111">
        <v>16</v>
      </c>
      <c r="B126" s="111" t="s">
        <v>864</v>
      </c>
      <c r="C126" s="111" t="s">
        <v>20</v>
      </c>
      <c r="D126" s="114" t="s">
        <v>617</v>
      </c>
      <c r="E126" s="111" t="s">
        <v>29</v>
      </c>
      <c r="F126" s="111" t="s">
        <v>99</v>
      </c>
      <c r="G126" s="111" t="s">
        <v>586</v>
      </c>
      <c r="H126" s="111" t="s">
        <v>349</v>
      </c>
      <c r="I126" s="111">
        <v>100</v>
      </c>
      <c r="J126" s="111"/>
      <c r="K126" s="111"/>
      <c r="L126" s="111"/>
      <c r="M126" s="111"/>
      <c r="N126" s="111">
        <v>100</v>
      </c>
      <c r="O126" s="111"/>
      <c r="P126" s="111"/>
      <c r="Q126" s="111">
        <v>59</v>
      </c>
      <c r="R126" s="111" t="s">
        <v>709</v>
      </c>
      <c r="S126" s="112" t="s">
        <v>486</v>
      </c>
    </row>
    <row r="127" spans="1:19" ht="57" customHeight="1">
      <c r="A127" s="113">
        <v>17</v>
      </c>
      <c r="B127" s="111" t="s">
        <v>962</v>
      </c>
      <c r="C127" s="111" t="s">
        <v>20</v>
      </c>
      <c r="D127" s="114" t="s">
        <v>963</v>
      </c>
      <c r="E127" s="111" t="s">
        <v>946</v>
      </c>
      <c r="F127" s="111" t="s">
        <v>1281</v>
      </c>
      <c r="G127" s="111">
        <v>2020</v>
      </c>
      <c r="H127" s="111" t="s">
        <v>940</v>
      </c>
      <c r="I127" s="111">
        <v>375</v>
      </c>
      <c r="J127" s="111"/>
      <c r="K127" s="111"/>
      <c r="L127" s="111"/>
      <c r="M127" s="113">
        <v>375</v>
      </c>
      <c r="N127" s="111"/>
      <c r="O127" s="111"/>
      <c r="P127" s="111"/>
      <c r="Q127" s="111">
        <v>150</v>
      </c>
      <c r="R127" s="111" t="s">
        <v>735</v>
      </c>
      <c r="S127" s="112" t="s">
        <v>964</v>
      </c>
    </row>
    <row r="128" spans="1:19" ht="69.75" customHeight="1">
      <c r="A128" s="111">
        <v>18</v>
      </c>
      <c r="B128" s="136" t="s">
        <v>1671</v>
      </c>
      <c r="C128" s="113" t="s">
        <v>347</v>
      </c>
      <c r="D128" s="136" t="s">
        <v>1275</v>
      </c>
      <c r="E128" s="136" t="s">
        <v>1276</v>
      </c>
      <c r="F128" s="136" t="s">
        <v>1277</v>
      </c>
      <c r="G128" s="111">
        <v>2020</v>
      </c>
      <c r="H128" s="136" t="s">
        <v>172</v>
      </c>
      <c r="I128" s="136">
        <v>1500</v>
      </c>
      <c r="J128" s="136"/>
      <c r="K128" s="136"/>
      <c r="L128" s="136"/>
      <c r="M128" s="136"/>
      <c r="N128" s="136"/>
      <c r="O128" s="136"/>
      <c r="P128" s="136">
        <v>1500</v>
      </c>
      <c r="Q128" s="136">
        <v>125</v>
      </c>
      <c r="R128" s="136" t="s">
        <v>1278</v>
      </c>
      <c r="S128" s="137" t="s">
        <v>1279</v>
      </c>
    </row>
    <row r="129" spans="1:19" ht="31.5" customHeight="1">
      <c r="A129" s="111">
        <v>19</v>
      </c>
      <c r="B129" s="111" t="s">
        <v>865</v>
      </c>
      <c r="C129" s="111" t="s">
        <v>20</v>
      </c>
      <c r="D129" s="114" t="s">
        <v>866</v>
      </c>
      <c r="E129" s="111" t="s">
        <v>29</v>
      </c>
      <c r="F129" s="111" t="s">
        <v>50</v>
      </c>
      <c r="G129" s="111" t="s">
        <v>586</v>
      </c>
      <c r="H129" s="111" t="s">
        <v>349</v>
      </c>
      <c r="I129" s="111">
        <v>100</v>
      </c>
      <c r="J129" s="111"/>
      <c r="K129" s="111"/>
      <c r="L129" s="111"/>
      <c r="M129" s="111"/>
      <c r="N129" s="111">
        <v>100</v>
      </c>
      <c r="O129" s="111"/>
      <c r="P129" s="111"/>
      <c r="Q129" s="111">
        <v>30</v>
      </c>
      <c r="R129" s="111" t="s">
        <v>709</v>
      </c>
      <c r="S129" s="112" t="s">
        <v>403</v>
      </c>
    </row>
    <row r="130" spans="1:19" ht="21">
      <c r="A130" s="109" t="s">
        <v>1672</v>
      </c>
      <c r="B130" s="111"/>
      <c r="C130" s="111"/>
      <c r="D130" s="112"/>
      <c r="E130" s="111"/>
      <c r="F130" s="111"/>
      <c r="G130" s="111"/>
      <c r="H130" s="110"/>
      <c r="I130" s="116">
        <f>I131+I197+I213</f>
        <v>8904.6200000000008</v>
      </c>
      <c r="J130" s="116">
        <f t="shared" ref="J130:P130" si="10">J131+J197+J213</f>
        <v>420</v>
      </c>
      <c r="K130" s="116">
        <f t="shared" si="10"/>
        <v>287</v>
      </c>
      <c r="L130" s="116">
        <f t="shared" si="10"/>
        <v>679</v>
      </c>
      <c r="M130" s="116">
        <f t="shared" si="10"/>
        <v>441</v>
      </c>
      <c r="N130" s="116">
        <f t="shared" si="10"/>
        <v>7077.62</v>
      </c>
      <c r="O130" s="116">
        <f t="shared" si="10"/>
        <v>0</v>
      </c>
      <c r="P130" s="116">
        <f t="shared" si="10"/>
        <v>0</v>
      </c>
      <c r="Q130" s="110"/>
      <c r="R130" s="110"/>
      <c r="S130" s="112"/>
    </row>
    <row r="131" spans="1:19" ht="21">
      <c r="A131" s="109" t="s">
        <v>1673</v>
      </c>
      <c r="B131" s="111"/>
      <c r="C131" s="111"/>
      <c r="D131" s="112"/>
      <c r="E131" s="111"/>
      <c r="F131" s="111"/>
      <c r="G131" s="111"/>
      <c r="H131" s="111"/>
      <c r="I131" s="110">
        <f>SUM(I132:I196)</f>
        <v>7248.5</v>
      </c>
      <c r="J131" s="110">
        <f t="shared" ref="J131:P131" si="11">SUM(J132:J196)</f>
        <v>420</v>
      </c>
      <c r="K131" s="110">
        <f t="shared" si="11"/>
        <v>287</v>
      </c>
      <c r="L131" s="110">
        <f t="shared" si="11"/>
        <v>679</v>
      </c>
      <c r="M131" s="110">
        <f t="shared" si="11"/>
        <v>441</v>
      </c>
      <c r="N131" s="110">
        <f t="shared" si="11"/>
        <v>5421.5</v>
      </c>
      <c r="O131" s="110">
        <f t="shared" si="11"/>
        <v>0</v>
      </c>
      <c r="P131" s="110">
        <f t="shared" si="11"/>
        <v>0</v>
      </c>
      <c r="Q131" s="111"/>
      <c r="R131" s="111"/>
      <c r="S131" s="112"/>
    </row>
    <row r="132" spans="1:19" ht="29.25" customHeight="1">
      <c r="A132" s="111">
        <v>1</v>
      </c>
      <c r="B132" s="111" t="s">
        <v>51</v>
      </c>
      <c r="C132" s="111" t="s">
        <v>20</v>
      </c>
      <c r="D132" s="112" t="s">
        <v>969</v>
      </c>
      <c r="E132" s="111" t="s">
        <v>21</v>
      </c>
      <c r="F132" s="111" t="s">
        <v>52</v>
      </c>
      <c r="G132" s="111">
        <v>2020</v>
      </c>
      <c r="H132" s="111" t="s">
        <v>23</v>
      </c>
      <c r="I132" s="111">
        <v>77</v>
      </c>
      <c r="J132" s="113"/>
      <c r="K132" s="111"/>
      <c r="L132" s="111"/>
      <c r="M132" s="111"/>
      <c r="N132" s="111">
        <v>77</v>
      </c>
      <c r="O132" s="111"/>
      <c r="P132" s="111"/>
      <c r="Q132" s="111">
        <v>28</v>
      </c>
      <c r="R132" s="111" t="s">
        <v>735</v>
      </c>
      <c r="S132" s="112" t="s">
        <v>966</v>
      </c>
    </row>
    <row r="133" spans="1:19" ht="29.25" customHeight="1">
      <c r="A133" s="111">
        <v>2</v>
      </c>
      <c r="B133" s="111" t="s">
        <v>19</v>
      </c>
      <c r="C133" s="111" t="s">
        <v>20</v>
      </c>
      <c r="D133" s="112" t="s">
        <v>970</v>
      </c>
      <c r="E133" s="111" t="s">
        <v>21</v>
      </c>
      <c r="F133" s="111" t="s">
        <v>22</v>
      </c>
      <c r="G133" s="111">
        <v>2020</v>
      </c>
      <c r="H133" s="111" t="s">
        <v>23</v>
      </c>
      <c r="I133" s="111">
        <v>105</v>
      </c>
      <c r="J133" s="111"/>
      <c r="K133" s="111"/>
      <c r="L133" s="111"/>
      <c r="M133" s="111"/>
      <c r="N133" s="111">
        <v>105</v>
      </c>
      <c r="O133" s="111"/>
      <c r="P133" s="111"/>
      <c r="Q133" s="111">
        <v>35</v>
      </c>
      <c r="R133" s="111" t="s">
        <v>735</v>
      </c>
      <c r="S133" s="112" t="s">
        <v>966</v>
      </c>
    </row>
    <row r="134" spans="1:19" ht="29.25" customHeight="1">
      <c r="A134" s="111">
        <v>3</v>
      </c>
      <c r="B134" s="111" t="s">
        <v>668</v>
      </c>
      <c r="C134" s="111" t="s">
        <v>20</v>
      </c>
      <c r="D134" s="112" t="s">
        <v>1674</v>
      </c>
      <c r="E134" s="111" t="s">
        <v>21</v>
      </c>
      <c r="F134" s="111" t="s">
        <v>22</v>
      </c>
      <c r="G134" s="111">
        <v>2020</v>
      </c>
      <c r="H134" s="111" t="s">
        <v>23</v>
      </c>
      <c r="I134" s="111">
        <v>199.5</v>
      </c>
      <c r="J134" s="111"/>
      <c r="K134" s="113"/>
      <c r="L134" s="111"/>
      <c r="M134" s="111"/>
      <c r="N134" s="111">
        <v>199.5</v>
      </c>
      <c r="O134" s="111"/>
      <c r="P134" s="111"/>
      <c r="Q134" s="111">
        <v>35</v>
      </c>
      <c r="R134" s="111" t="s">
        <v>735</v>
      </c>
      <c r="S134" s="112" t="s">
        <v>966</v>
      </c>
    </row>
    <row r="135" spans="1:19" ht="29.25" customHeight="1">
      <c r="A135" s="111">
        <v>4</v>
      </c>
      <c r="B135" s="111" t="s">
        <v>669</v>
      </c>
      <c r="C135" s="111" t="s">
        <v>20</v>
      </c>
      <c r="D135" s="112" t="s">
        <v>1675</v>
      </c>
      <c r="E135" s="111" t="s">
        <v>21</v>
      </c>
      <c r="F135" s="111" t="s">
        <v>22</v>
      </c>
      <c r="G135" s="111">
        <v>2020</v>
      </c>
      <c r="H135" s="111" t="s">
        <v>23</v>
      </c>
      <c r="I135" s="111">
        <v>147</v>
      </c>
      <c r="J135" s="111"/>
      <c r="K135" s="113"/>
      <c r="L135" s="111"/>
      <c r="M135" s="111"/>
      <c r="N135" s="111">
        <v>147</v>
      </c>
      <c r="O135" s="111"/>
      <c r="P135" s="111"/>
      <c r="Q135" s="111">
        <v>35</v>
      </c>
      <c r="R135" s="111" t="s">
        <v>735</v>
      </c>
      <c r="S135" s="112" t="s">
        <v>966</v>
      </c>
    </row>
    <row r="136" spans="1:19" ht="29.25" customHeight="1">
      <c r="A136" s="111">
        <v>5</v>
      </c>
      <c r="B136" s="111" t="s">
        <v>670</v>
      </c>
      <c r="C136" s="111" t="s">
        <v>20</v>
      </c>
      <c r="D136" s="112" t="s">
        <v>970</v>
      </c>
      <c r="E136" s="111" t="s">
        <v>21</v>
      </c>
      <c r="F136" s="111" t="s">
        <v>22</v>
      </c>
      <c r="G136" s="111">
        <v>2020</v>
      </c>
      <c r="H136" s="111" t="s">
        <v>23</v>
      </c>
      <c r="I136" s="111">
        <v>105</v>
      </c>
      <c r="J136" s="111"/>
      <c r="K136" s="113"/>
      <c r="L136" s="111"/>
      <c r="M136" s="111"/>
      <c r="N136" s="111">
        <v>105</v>
      </c>
      <c r="O136" s="111"/>
      <c r="P136" s="111"/>
      <c r="Q136" s="111">
        <v>35</v>
      </c>
      <c r="R136" s="111" t="s">
        <v>735</v>
      </c>
      <c r="S136" s="112" t="s">
        <v>966</v>
      </c>
    </row>
    <row r="137" spans="1:19" ht="29.25" customHeight="1">
      <c r="A137" s="111">
        <v>6</v>
      </c>
      <c r="B137" s="111" t="s">
        <v>671</v>
      </c>
      <c r="C137" s="111" t="s">
        <v>20</v>
      </c>
      <c r="D137" s="112" t="s">
        <v>970</v>
      </c>
      <c r="E137" s="111" t="s">
        <v>21</v>
      </c>
      <c r="F137" s="111" t="s">
        <v>22</v>
      </c>
      <c r="G137" s="111">
        <v>2020</v>
      </c>
      <c r="H137" s="111" t="s">
        <v>23</v>
      </c>
      <c r="I137" s="111">
        <v>105</v>
      </c>
      <c r="J137" s="111"/>
      <c r="K137" s="111"/>
      <c r="L137" s="111"/>
      <c r="M137" s="111"/>
      <c r="N137" s="111">
        <v>105</v>
      </c>
      <c r="O137" s="111"/>
      <c r="P137" s="111"/>
      <c r="Q137" s="111">
        <v>35</v>
      </c>
      <c r="R137" s="111" t="s">
        <v>735</v>
      </c>
      <c r="S137" s="112" t="s">
        <v>966</v>
      </c>
    </row>
    <row r="138" spans="1:19" ht="33" customHeight="1">
      <c r="A138" s="111">
        <v>7</v>
      </c>
      <c r="B138" s="111" t="s">
        <v>54</v>
      </c>
      <c r="C138" s="111" t="s">
        <v>20</v>
      </c>
      <c r="D138" s="112" t="s">
        <v>971</v>
      </c>
      <c r="E138" s="111" t="s">
        <v>21</v>
      </c>
      <c r="F138" s="111" t="s">
        <v>55</v>
      </c>
      <c r="G138" s="111">
        <v>2020</v>
      </c>
      <c r="H138" s="111" t="s">
        <v>23</v>
      </c>
      <c r="I138" s="111">
        <v>42</v>
      </c>
      <c r="J138" s="111"/>
      <c r="K138" s="111"/>
      <c r="L138" s="111"/>
      <c r="M138" s="111"/>
      <c r="N138" s="111">
        <v>42</v>
      </c>
      <c r="O138" s="111"/>
      <c r="P138" s="111"/>
      <c r="Q138" s="111">
        <v>47</v>
      </c>
      <c r="R138" s="111" t="s">
        <v>735</v>
      </c>
      <c r="S138" s="112" t="s">
        <v>966</v>
      </c>
    </row>
    <row r="139" spans="1:19" ht="21">
      <c r="A139" s="111">
        <v>8</v>
      </c>
      <c r="B139" s="111" t="s">
        <v>56</v>
      </c>
      <c r="C139" s="111" t="s">
        <v>20</v>
      </c>
      <c r="D139" s="112" t="s">
        <v>1676</v>
      </c>
      <c r="E139" s="111" t="s">
        <v>21</v>
      </c>
      <c r="F139" s="111" t="s">
        <v>55</v>
      </c>
      <c r="G139" s="111">
        <v>2020</v>
      </c>
      <c r="H139" s="111" t="s">
        <v>23</v>
      </c>
      <c r="I139" s="111">
        <v>77</v>
      </c>
      <c r="J139" s="111"/>
      <c r="K139" s="111"/>
      <c r="L139" s="111"/>
      <c r="M139" s="111"/>
      <c r="N139" s="111">
        <v>77</v>
      </c>
      <c r="O139" s="111"/>
      <c r="P139" s="111"/>
      <c r="Q139" s="111">
        <v>47</v>
      </c>
      <c r="R139" s="111" t="s">
        <v>735</v>
      </c>
      <c r="S139" s="112" t="s">
        <v>966</v>
      </c>
    </row>
    <row r="140" spans="1:19" ht="21">
      <c r="A140" s="111">
        <v>9</v>
      </c>
      <c r="B140" s="111" t="s">
        <v>57</v>
      </c>
      <c r="C140" s="111" t="s">
        <v>20</v>
      </c>
      <c r="D140" s="112" t="s">
        <v>965</v>
      </c>
      <c r="E140" s="111" t="s">
        <v>21</v>
      </c>
      <c r="F140" s="111" t="s">
        <v>55</v>
      </c>
      <c r="G140" s="111">
        <v>2020</v>
      </c>
      <c r="H140" s="111" t="s">
        <v>23</v>
      </c>
      <c r="I140" s="111">
        <v>140</v>
      </c>
      <c r="J140" s="111"/>
      <c r="K140" s="111"/>
      <c r="L140" s="111"/>
      <c r="M140" s="111"/>
      <c r="N140" s="111">
        <v>140</v>
      </c>
      <c r="O140" s="111"/>
      <c r="P140" s="111"/>
      <c r="Q140" s="111">
        <v>47</v>
      </c>
      <c r="R140" s="111" t="s">
        <v>735</v>
      </c>
      <c r="S140" s="112" t="s">
        <v>966</v>
      </c>
    </row>
    <row r="141" spans="1:19" ht="21">
      <c r="A141" s="111">
        <v>10</v>
      </c>
      <c r="B141" s="111" t="s">
        <v>58</v>
      </c>
      <c r="C141" s="111" t="s">
        <v>20</v>
      </c>
      <c r="D141" s="112" t="s">
        <v>972</v>
      </c>
      <c r="E141" s="111" t="s">
        <v>21</v>
      </c>
      <c r="F141" s="111" t="s">
        <v>55</v>
      </c>
      <c r="G141" s="111">
        <v>2020</v>
      </c>
      <c r="H141" s="111" t="s">
        <v>23</v>
      </c>
      <c r="I141" s="111">
        <v>105</v>
      </c>
      <c r="J141" s="111">
        <v>105</v>
      </c>
      <c r="K141" s="111"/>
      <c r="L141" s="113"/>
      <c r="M141" s="111"/>
      <c r="N141" s="113"/>
      <c r="O141" s="111"/>
      <c r="P141" s="111"/>
      <c r="Q141" s="111">
        <v>47</v>
      </c>
      <c r="R141" s="111" t="s">
        <v>735</v>
      </c>
      <c r="S141" s="112" t="s">
        <v>966</v>
      </c>
    </row>
    <row r="142" spans="1:19" ht="21">
      <c r="A142" s="111">
        <v>11</v>
      </c>
      <c r="B142" s="111" t="s">
        <v>80</v>
      </c>
      <c r="C142" s="111" t="s">
        <v>20</v>
      </c>
      <c r="D142" s="112" t="s">
        <v>965</v>
      </c>
      <c r="E142" s="111" t="s">
        <v>29</v>
      </c>
      <c r="F142" s="111" t="s">
        <v>81</v>
      </c>
      <c r="G142" s="111">
        <v>2020</v>
      </c>
      <c r="H142" s="111" t="s">
        <v>23</v>
      </c>
      <c r="I142" s="111">
        <v>140</v>
      </c>
      <c r="J142" s="111">
        <v>140</v>
      </c>
      <c r="K142" s="111"/>
      <c r="L142" s="111"/>
      <c r="M142" s="111"/>
      <c r="N142" s="113"/>
      <c r="O142" s="111"/>
      <c r="P142" s="111"/>
      <c r="Q142" s="111">
        <v>33</v>
      </c>
      <c r="R142" s="111" t="s">
        <v>735</v>
      </c>
      <c r="S142" s="112" t="s">
        <v>966</v>
      </c>
    </row>
    <row r="143" spans="1:19" ht="21">
      <c r="A143" s="111">
        <v>12</v>
      </c>
      <c r="B143" s="111" t="s">
        <v>82</v>
      </c>
      <c r="C143" s="111" t="s">
        <v>20</v>
      </c>
      <c r="D143" s="112" t="s">
        <v>973</v>
      </c>
      <c r="E143" s="111" t="s">
        <v>29</v>
      </c>
      <c r="F143" s="111" t="s">
        <v>81</v>
      </c>
      <c r="G143" s="111">
        <v>2020</v>
      </c>
      <c r="H143" s="111" t="s">
        <v>23</v>
      </c>
      <c r="I143" s="111">
        <v>140</v>
      </c>
      <c r="J143" s="111"/>
      <c r="K143" s="111"/>
      <c r="L143" s="111"/>
      <c r="M143" s="111"/>
      <c r="N143" s="111">
        <v>140</v>
      </c>
      <c r="O143" s="111"/>
      <c r="P143" s="111"/>
      <c r="Q143" s="111">
        <v>33</v>
      </c>
      <c r="R143" s="111" t="s">
        <v>735</v>
      </c>
      <c r="S143" s="112" t="s">
        <v>966</v>
      </c>
    </row>
    <row r="144" spans="1:19" ht="21">
      <c r="A144" s="111">
        <v>13</v>
      </c>
      <c r="B144" s="111" t="s">
        <v>28</v>
      </c>
      <c r="C144" s="111" t="s">
        <v>20</v>
      </c>
      <c r="D144" s="112" t="s">
        <v>974</v>
      </c>
      <c r="E144" s="111" t="s">
        <v>29</v>
      </c>
      <c r="F144" s="111" t="s">
        <v>30</v>
      </c>
      <c r="G144" s="111">
        <v>2020</v>
      </c>
      <c r="H144" s="111" t="s">
        <v>23</v>
      </c>
      <c r="I144" s="111">
        <v>217</v>
      </c>
      <c r="J144" s="111"/>
      <c r="K144" s="113"/>
      <c r="L144" s="111"/>
      <c r="M144" s="111"/>
      <c r="N144" s="111">
        <v>217</v>
      </c>
      <c r="O144" s="111"/>
      <c r="P144" s="111"/>
      <c r="Q144" s="111">
        <v>43</v>
      </c>
      <c r="R144" s="111" t="s">
        <v>735</v>
      </c>
      <c r="S144" s="112" t="s">
        <v>966</v>
      </c>
    </row>
    <row r="145" spans="1:19" ht="21">
      <c r="A145" s="111">
        <v>14</v>
      </c>
      <c r="B145" s="111" t="s">
        <v>65</v>
      </c>
      <c r="C145" s="111" t="s">
        <v>20</v>
      </c>
      <c r="D145" s="112" t="s">
        <v>973</v>
      </c>
      <c r="E145" s="111" t="s">
        <v>29</v>
      </c>
      <c r="F145" s="111" t="s">
        <v>66</v>
      </c>
      <c r="G145" s="111">
        <v>2020</v>
      </c>
      <c r="H145" s="111" t="s">
        <v>23</v>
      </c>
      <c r="I145" s="111">
        <v>70</v>
      </c>
      <c r="J145" s="111"/>
      <c r="K145" s="111">
        <v>70</v>
      </c>
      <c r="L145" s="111"/>
      <c r="M145" s="111"/>
      <c r="N145" s="113"/>
      <c r="O145" s="111"/>
      <c r="P145" s="111"/>
      <c r="Q145" s="111">
        <v>50</v>
      </c>
      <c r="R145" s="111" t="s">
        <v>735</v>
      </c>
      <c r="S145" s="112" t="s">
        <v>966</v>
      </c>
    </row>
    <row r="146" spans="1:19" ht="21">
      <c r="A146" s="111">
        <v>15</v>
      </c>
      <c r="B146" s="111" t="s">
        <v>76</v>
      </c>
      <c r="C146" s="111" t="s">
        <v>20</v>
      </c>
      <c r="D146" s="112" t="s">
        <v>965</v>
      </c>
      <c r="E146" s="111" t="s">
        <v>29</v>
      </c>
      <c r="F146" s="111" t="s">
        <v>75</v>
      </c>
      <c r="G146" s="111">
        <v>2020</v>
      </c>
      <c r="H146" s="111" t="s">
        <v>23</v>
      </c>
      <c r="I146" s="111">
        <v>140</v>
      </c>
      <c r="J146" s="111"/>
      <c r="K146" s="111">
        <v>140</v>
      </c>
      <c r="L146" s="111"/>
      <c r="M146" s="111"/>
      <c r="N146" s="113"/>
      <c r="O146" s="111"/>
      <c r="P146" s="111"/>
      <c r="Q146" s="111">
        <v>33</v>
      </c>
      <c r="R146" s="111" t="s">
        <v>735</v>
      </c>
      <c r="S146" s="112" t="s">
        <v>966</v>
      </c>
    </row>
    <row r="147" spans="1:19" ht="21">
      <c r="A147" s="111">
        <v>16</v>
      </c>
      <c r="B147" s="111" t="s">
        <v>673</v>
      </c>
      <c r="C147" s="111" t="s">
        <v>20</v>
      </c>
      <c r="D147" s="112" t="s">
        <v>970</v>
      </c>
      <c r="E147" s="111" t="s">
        <v>45</v>
      </c>
      <c r="F147" s="111" t="s">
        <v>46</v>
      </c>
      <c r="G147" s="111">
        <v>2020</v>
      </c>
      <c r="H147" s="111" t="s">
        <v>23</v>
      </c>
      <c r="I147" s="111">
        <v>105</v>
      </c>
      <c r="J147" s="111"/>
      <c r="K147" s="111"/>
      <c r="L147" s="111"/>
      <c r="M147" s="111"/>
      <c r="N147" s="111">
        <v>105</v>
      </c>
      <c r="O147" s="111"/>
      <c r="P147" s="111"/>
      <c r="Q147" s="111">
        <v>39</v>
      </c>
      <c r="R147" s="111" t="s">
        <v>735</v>
      </c>
      <c r="S147" s="112" t="s">
        <v>966</v>
      </c>
    </row>
    <row r="148" spans="1:19" ht="21">
      <c r="A148" s="111">
        <v>17</v>
      </c>
      <c r="B148" s="111" t="s">
        <v>69</v>
      </c>
      <c r="C148" s="111" t="s">
        <v>20</v>
      </c>
      <c r="D148" s="112" t="s">
        <v>977</v>
      </c>
      <c r="E148" s="111" t="s">
        <v>45</v>
      </c>
      <c r="F148" s="111" t="s">
        <v>70</v>
      </c>
      <c r="G148" s="111">
        <v>2020</v>
      </c>
      <c r="H148" s="111" t="s">
        <v>23</v>
      </c>
      <c r="I148" s="111">
        <v>63</v>
      </c>
      <c r="J148" s="111"/>
      <c r="K148" s="111"/>
      <c r="L148" s="111"/>
      <c r="M148" s="111"/>
      <c r="N148" s="111">
        <v>63</v>
      </c>
      <c r="O148" s="111"/>
      <c r="P148" s="111"/>
      <c r="Q148" s="111">
        <v>21</v>
      </c>
      <c r="R148" s="111" t="s">
        <v>735</v>
      </c>
      <c r="S148" s="112" t="s">
        <v>966</v>
      </c>
    </row>
    <row r="149" spans="1:19" ht="21">
      <c r="A149" s="111">
        <v>18</v>
      </c>
      <c r="B149" s="111" t="s">
        <v>72</v>
      </c>
      <c r="C149" s="111" t="s">
        <v>20</v>
      </c>
      <c r="D149" s="112" t="s">
        <v>979</v>
      </c>
      <c r="E149" s="111" t="s">
        <v>45</v>
      </c>
      <c r="F149" s="111" t="s">
        <v>70</v>
      </c>
      <c r="G149" s="111">
        <v>2020</v>
      </c>
      <c r="H149" s="111" t="s">
        <v>23</v>
      </c>
      <c r="I149" s="111">
        <v>21</v>
      </c>
      <c r="J149" s="111"/>
      <c r="K149" s="111"/>
      <c r="L149" s="111"/>
      <c r="M149" s="111"/>
      <c r="N149" s="111">
        <v>21</v>
      </c>
      <c r="O149" s="111"/>
      <c r="P149" s="111"/>
      <c r="Q149" s="111">
        <v>21</v>
      </c>
      <c r="R149" s="111" t="s">
        <v>735</v>
      </c>
      <c r="S149" s="112" t="s">
        <v>966</v>
      </c>
    </row>
    <row r="150" spans="1:19" ht="21">
      <c r="A150" s="111">
        <v>19</v>
      </c>
      <c r="B150" s="111" t="s">
        <v>73</v>
      </c>
      <c r="C150" s="111" t="s">
        <v>20</v>
      </c>
      <c r="D150" s="112" t="s">
        <v>972</v>
      </c>
      <c r="E150" s="111" t="s">
        <v>45</v>
      </c>
      <c r="F150" s="111" t="s">
        <v>70</v>
      </c>
      <c r="G150" s="111">
        <v>2020</v>
      </c>
      <c r="H150" s="111" t="s">
        <v>23</v>
      </c>
      <c r="I150" s="111">
        <v>245</v>
      </c>
      <c r="J150" s="111"/>
      <c r="K150" s="111"/>
      <c r="L150" s="111"/>
      <c r="M150" s="111"/>
      <c r="N150" s="111">
        <v>245</v>
      </c>
      <c r="O150" s="111"/>
      <c r="P150" s="111"/>
      <c r="Q150" s="111">
        <v>21</v>
      </c>
      <c r="R150" s="111" t="s">
        <v>735</v>
      </c>
      <c r="S150" s="112" t="s">
        <v>966</v>
      </c>
    </row>
    <row r="151" spans="1:19">
      <c r="A151" s="111">
        <v>20</v>
      </c>
      <c r="B151" s="112" t="s">
        <v>49</v>
      </c>
      <c r="C151" s="111" t="s">
        <v>20</v>
      </c>
      <c r="D151" s="112" t="s">
        <v>973</v>
      </c>
      <c r="E151" s="111" t="s">
        <v>45</v>
      </c>
      <c r="F151" s="111" t="s">
        <v>48</v>
      </c>
      <c r="G151" s="111">
        <v>2020</v>
      </c>
      <c r="H151" s="111" t="s">
        <v>23</v>
      </c>
      <c r="I151" s="111">
        <v>70</v>
      </c>
      <c r="J151" s="111"/>
      <c r="K151" s="111"/>
      <c r="L151" s="111"/>
      <c r="M151" s="111"/>
      <c r="N151" s="111">
        <v>70</v>
      </c>
      <c r="O151" s="111"/>
      <c r="P151" s="111"/>
      <c r="Q151" s="111">
        <v>58</v>
      </c>
      <c r="R151" s="111" t="s">
        <v>735</v>
      </c>
      <c r="S151" s="112" t="s">
        <v>966</v>
      </c>
    </row>
    <row r="152" spans="1:19" ht="21">
      <c r="A152" s="111">
        <v>21</v>
      </c>
      <c r="B152" s="112" t="s">
        <v>675</v>
      </c>
      <c r="C152" s="111" t="s">
        <v>20</v>
      </c>
      <c r="D152" s="112" t="s">
        <v>980</v>
      </c>
      <c r="E152" s="111" t="s">
        <v>45</v>
      </c>
      <c r="F152" s="111" t="s">
        <v>48</v>
      </c>
      <c r="G152" s="111">
        <v>2020</v>
      </c>
      <c r="H152" s="111" t="s">
        <v>23</v>
      </c>
      <c r="I152" s="111">
        <v>35</v>
      </c>
      <c r="J152" s="113"/>
      <c r="K152" s="111"/>
      <c r="L152" s="111">
        <v>35</v>
      </c>
      <c r="M152" s="111"/>
      <c r="N152" s="113"/>
      <c r="O152" s="111"/>
      <c r="P152" s="111"/>
      <c r="Q152" s="111">
        <v>58</v>
      </c>
      <c r="R152" s="111" t="s">
        <v>735</v>
      </c>
      <c r="S152" s="112" t="s">
        <v>966</v>
      </c>
    </row>
    <row r="153" spans="1:19" ht="21">
      <c r="A153" s="111">
        <v>22</v>
      </c>
      <c r="B153" s="111" t="s">
        <v>77</v>
      </c>
      <c r="C153" s="111" t="s">
        <v>20</v>
      </c>
      <c r="D153" s="112" t="s">
        <v>965</v>
      </c>
      <c r="E153" s="111" t="s">
        <v>45</v>
      </c>
      <c r="F153" s="111" t="s">
        <v>78</v>
      </c>
      <c r="G153" s="111">
        <v>2020</v>
      </c>
      <c r="H153" s="111" t="s">
        <v>23</v>
      </c>
      <c r="I153" s="111">
        <v>140</v>
      </c>
      <c r="J153" s="111"/>
      <c r="K153" s="111"/>
      <c r="L153" s="111"/>
      <c r="M153" s="111"/>
      <c r="N153" s="111">
        <v>140</v>
      </c>
      <c r="O153" s="111"/>
      <c r="P153" s="111"/>
      <c r="Q153" s="111">
        <v>35</v>
      </c>
      <c r="R153" s="111" t="s">
        <v>981</v>
      </c>
      <c r="S153" s="112" t="s">
        <v>966</v>
      </c>
    </row>
    <row r="154" spans="1:19" ht="21">
      <c r="A154" s="111">
        <v>23</v>
      </c>
      <c r="B154" s="111" t="s">
        <v>79</v>
      </c>
      <c r="C154" s="111" t="s">
        <v>20</v>
      </c>
      <c r="D154" s="112" t="s">
        <v>968</v>
      </c>
      <c r="E154" s="111" t="s">
        <v>45</v>
      </c>
      <c r="F154" s="111" t="s">
        <v>78</v>
      </c>
      <c r="G154" s="111">
        <v>2020</v>
      </c>
      <c r="H154" s="111" t="s">
        <v>23</v>
      </c>
      <c r="I154" s="111">
        <v>112</v>
      </c>
      <c r="J154" s="111"/>
      <c r="K154" s="111"/>
      <c r="L154" s="111"/>
      <c r="M154" s="111"/>
      <c r="N154" s="111">
        <v>112</v>
      </c>
      <c r="O154" s="111"/>
      <c r="P154" s="111"/>
      <c r="Q154" s="111">
        <v>35</v>
      </c>
      <c r="R154" s="111" t="s">
        <v>981</v>
      </c>
      <c r="S154" s="112" t="s">
        <v>966</v>
      </c>
    </row>
    <row r="155" spans="1:19" ht="21">
      <c r="A155" s="111">
        <v>24</v>
      </c>
      <c r="B155" s="111" t="s">
        <v>25</v>
      </c>
      <c r="C155" s="111" t="s">
        <v>20</v>
      </c>
      <c r="D155" s="112" t="s">
        <v>982</v>
      </c>
      <c r="E155" s="111" t="s">
        <v>26</v>
      </c>
      <c r="F155" s="111" t="s">
        <v>27</v>
      </c>
      <c r="G155" s="111">
        <v>2020</v>
      </c>
      <c r="H155" s="111" t="s">
        <v>23</v>
      </c>
      <c r="I155" s="111">
        <v>154</v>
      </c>
      <c r="J155" s="111"/>
      <c r="K155" s="113"/>
      <c r="L155" s="111"/>
      <c r="M155" s="111"/>
      <c r="N155" s="111">
        <v>154</v>
      </c>
      <c r="O155" s="111"/>
      <c r="P155" s="111"/>
      <c r="Q155" s="111">
        <v>22</v>
      </c>
      <c r="R155" s="111" t="s">
        <v>735</v>
      </c>
      <c r="S155" s="112" t="s">
        <v>966</v>
      </c>
    </row>
    <row r="156" spans="1:19" ht="21">
      <c r="A156" s="111">
        <v>25</v>
      </c>
      <c r="B156" s="111" t="s">
        <v>85</v>
      </c>
      <c r="C156" s="111" t="s">
        <v>20</v>
      </c>
      <c r="D156" s="112" t="s">
        <v>983</v>
      </c>
      <c r="E156" s="111" t="s">
        <v>26</v>
      </c>
      <c r="F156" s="111" t="s">
        <v>86</v>
      </c>
      <c r="G156" s="111">
        <v>2020</v>
      </c>
      <c r="H156" s="111" t="s">
        <v>23</v>
      </c>
      <c r="I156" s="111">
        <v>105</v>
      </c>
      <c r="J156" s="111"/>
      <c r="K156" s="111"/>
      <c r="L156" s="111"/>
      <c r="M156" s="111"/>
      <c r="N156" s="111">
        <v>105</v>
      </c>
      <c r="O156" s="111"/>
      <c r="P156" s="111"/>
      <c r="Q156" s="111">
        <v>4</v>
      </c>
      <c r="R156" s="111" t="s">
        <v>735</v>
      </c>
      <c r="S156" s="112" t="s">
        <v>966</v>
      </c>
    </row>
    <row r="157" spans="1:19" ht="21">
      <c r="A157" s="111">
        <v>26</v>
      </c>
      <c r="B157" s="111" t="s">
        <v>59</v>
      </c>
      <c r="C157" s="111" t="s">
        <v>20</v>
      </c>
      <c r="D157" s="112" t="s">
        <v>984</v>
      </c>
      <c r="E157" s="111" t="s">
        <v>26</v>
      </c>
      <c r="F157" s="111" t="s">
        <v>60</v>
      </c>
      <c r="G157" s="111">
        <v>2020</v>
      </c>
      <c r="H157" s="111" t="s">
        <v>23</v>
      </c>
      <c r="I157" s="111">
        <v>196</v>
      </c>
      <c r="J157" s="113"/>
      <c r="K157" s="111"/>
      <c r="L157" s="113"/>
      <c r="M157" s="111">
        <v>196</v>
      </c>
      <c r="N157" s="113"/>
      <c r="O157" s="111"/>
      <c r="P157" s="111"/>
      <c r="Q157" s="111">
        <v>12</v>
      </c>
      <c r="R157" s="111" t="s">
        <v>735</v>
      </c>
      <c r="S157" s="112" t="s">
        <v>966</v>
      </c>
    </row>
    <row r="158" spans="1:19" ht="21">
      <c r="A158" s="111">
        <v>27</v>
      </c>
      <c r="B158" s="111" t="s">
        <v>42</v>
      </c>
      <c r="C158" s="111" t="s">
        <v>20</v>
      </c>
      <c r="D158" s="112" t="s">
        <v>972</v>
      </c>
      <c r="E158" s="111" t="s">
        <v>26</v>
      </c>
      <c r="F158" s="111" t="s">
        <v>41</v>
      </c>
      <c r="G158" s="111">
        <v>2020</v>
      </c>
      <c r="H158" s="111" t="s">
        <v>23</v>
      </c>
      <c r="I158" s="111">
        <v>245</v>
      </c>
      <c r="J158" s="111"/>
      <c r="K158" s="111"/>
      <c r="L158" s="111"/>
      <c r="M158" s="111">
        <v>245</v>
      </c>
      <c r="N158" s="113"/>
      <c r="O158" s="111"/>
      <c r="P158" s="111"/>
      <c r="Q158" s="111">
        <v>30</v>
      </c>
      <c r="R158" s="111" t="s">
        <v>735</v>
      </c>
      <c r="S158" s="112" t="s">
        <v>966</v>
      </c>
    </row>
    <row r="159" spans="1:19" ht="21">
      <c r="A159" s="111">
        <v>28</v>
      </c>
      <c r="B159" s="111" t="s">
        <v>87</v>
      </c>
      <c r="C159" s="111" t="s">
        <v>20</v>
      </c>
      <c r="D159" s="112" t="s">
        <v>985</v>
      </c>
      <c r="E159" s="111" t="s">
        <v>26</v>
      </c>
      <c r="F159" s="111" t="s">
        <v>88</v>
      </c>
      <c r="G159" s="111">
        <v>2020</v>
      </c>
      <c r="H159" s="111" t="s">
        <v>23</v>
      </c>
      <c r="I159" s="111">
        <v>49</v>
      </c>
      <c r="J159" s="111"/>
      <c r="K159" s="111"/>
      <c r="L159" s="111"/>
      <c r="M159" s="111"/>
      <c r="N159" s="111">
        <v>49</v>
      </c>
      <c r="O159" s="111"/>
      <c r="P159" s="111"/>
      <c r="Q159" s="111">
        <v>21</v>
      </c>
      <c r="R159" s="111" t="s">
        <v>735</v>
      </c>
      <c r="S159" s="112" t="s">
        <v>966</v>
      </c>
    </row>
    <row r="160" spans="1:19" ht="21">
      <c r="A160" s="111">
        <v>29</v>
      </c>
      <c r="B160" s="111" t="s">
        <v>37</v>
      </c>
      <c r="C160" s="111" t="s">
        <v>20</v>
      </c>
      <c r="D160" s="112" t="s">
        <v>986</v>
      </c>
      <c r="E160" s="111" t="s">
        <v>38</v>
      </c>
      <c r="F160" s="111" t="s">
        <v>39</v>
      </c>
      <c r="G160" s="111">
        <v>2020</v>
      </c>
      <c r="H160" s="111" t="s">
        <v>23</v>
      </c>
      <c r="I160" s="111">
        <v>14</v>
      </c>
      <c r="J160" s="111"/>
      <c r="K160" s="111"/>
      <c r="L160" s="111"/>
      <c r="M160" s="111"/>
      <c r="N160" s="111">
        <v>14</v>
      </c>
      <c r="O160" s="111"/>
      <c r="P160" s="111"/>
      <c r="Q160" s="111">
        <v>26</v>
      </c>
      <c r="R160" s="111" t="s">
        <v>735</v>
      </c>
      <c r="S160" s="112" t="s">
        <v>966</v>
      </c>
    </row>
    <row r="161" spans="1:19" ht="21">
      <c r="A161" s="111">
        <v>30</v>
      </c>
      <c r="B161" s="111" t="s">
        <v>40</v>
      </c>
      <c r="C161" s="111" t="s">
        <v>20</v>
      </c>
      <c r="D161" s="112" t="s">
        <v>967</v>
      </c>
      <c r="E161" s="111" t="s">
        <v>38</v>
      </c>
      <c r="F161" s="111" t="s">
        <v>39</v>
      </c>
      <c r="G161" s="111">
        <v>2020</v>
      </c>
      <c r="H161" s="111" t="s">
        <v>23</v>
      </c>
      <c r="I161" s="111">
        <v>175</v>
      </c>
      <c r="J161" s="111"/>
      <c r="K161" s="111"/>
      <c r="L161" s="111"/>
      <c r="M161" s="111"/>
      <c r="N161" s="111">
        <v>175</v>
      </c>
      <c r="O161" s="111"/>
      <c r="P161" s="111"/>
      <c r="Q161" s="111">
        <v>26</v>
      </c>
      <c r="R161" s="111" t="s">
        <v>735</v>
      </c>
      <c r="S161" s="112" t="s">
        <v>966</v>
      </c>
    </row>
    <row r="162" spans="1:19" ht="21">
      <c r="A162" s="111">
        <v>31</v>
      </c>
      <c r="B162" s="111" t="s">
        <v>83</v>
      </c>
      <c r="C162" s="111" t="s">
        <v>20</v>
      </c>
      <c r="D162" s="112" t="s">
        <v>987</v>
      </c>
      <c r="E162" s="111" t="s">
        <v>38</v>
      </c>
      <c r="F162" s="111" t="s">
        <v>84</v>
      </c>
      <c r="G162" s="111">
        <v>2020</v>
      </c>
      <c r="H162" s="111" t="s">
        <v>23</v>
      </c>
      <c r="I162" s="111">
        <v>280</v>
      </c>
      <c r="J162" s="111"/>
      <c r="K162" s="111"/>
      <c r="L162" s="111"/>
      <c r="M162" s="111"/>
      <c r="N162" s="111">
        <v>280</v>
      </c>
      <c r="O162" s="111"/>
      <c r="P162" s="111"/>
      <c r="Q162" s="111">
        <v>27</v>
      </c>
      <c r="R162" s="111" t="s">
        <v>735</v>
      </c>
      <c r="S162" s="112" t="s">
        <v>966</v>
      </c>
    </row>
    <row r="163" spans="1:19" ht="21">
      <c r="A163" s="111">
        <v>32</v>
      </c>
      <c r="B163" s="111" t="s">
        <v>63</v>
      </c>
      <c r="C163" s="111" t="s">
        <v>20</v>
      </c>
      <c r="D163" s="112" t="s">
        <v>973</v>
      </c>
      <c r="E163" s="111" t="s">
        <v>38</v>
      </c>
      <c r="F163" s="111" t="s">
        <v>64</v>
      </c>
      <c r="G163" s="111">
        <v>2020</v>
      </c>
      <c r="H163" s="111" t="s">
        <v>23</v>
      </c>
      <c r="I163" s="111">
        <v>70</v>
      </c>
      <c r="J163" s="111"/>
      <c r="K163" s="111"/>
      <c r="L163" s="113"/>
      <c r="M163" s="111"/>
      <c r="N163" s="111">
        <v>70</v>
      </c>
      <c r="O163" s="111"/>
      <c r="P163" s="111"/>
      <c r="Q163" s="111">
        <v>42</v>
      </c>
      <c r="R163" s="111" t="s">
        <v>981</v>
      </c>
      <c r="S163" s="112" t="s">
        <v>966</v>
      </c>
    </row>
    <row r="164" spans="1:19">
      <c r="A164" s="111">
        <v>33</v>
      </c>
      <c r="B164" s="111" t="s">
        <v>68</v>
      </c>
      <c r="C164" s="111" t="s">
        <v>20</v>
      </c>
      <c r="D164" s="112" t="s">
        <v>987</v>
      </c>
      <c r="E164" s="111" t="s">
        <v>38</v>
      </c>
      <c r="F164" s="111" t="s">
        <v>64</v>
      </c>
      <c r="G164" s="111">
        <v>2020</v>
      </c>
      <c r="H164" s="111" t="s">
        <v>23</v>
      </c>
      <c r="I164" s="111">
        <v>280</v>
      </c>
      <c r="J164" s="111"/>
      <c r="K164" s="111"/>
      <c r="L164" s="111"/>
      <c r="M164" s="111"/>
      <c r="N164" s="111">
        <v>280</v>
      </c>
      <c r="O164" s="111"/>
      <c r="P164" s="111"/>
      <c r="Q164" s="111">
        <v>42</v>
      </c>
      <c r="R164" s="111" t="s">
        <v>981</v>
      </c>
      <c r="S164" s="112" t="s">
        <v>966</v>
      </c>
    </row>
    <row r="165" spans="1:19" ht="21">
      <c r="A165" s="111">
        <v>34</v>
      </c>
      <c r="B165" s="111" t="s">
        <v>61</v>
      </c>
      <c r="C165" s="111" t="s">
        <v>20</v>
      </c>
      <c r="D165" s="112" t="s">
        <v>988</v>
      </c>
      <c r="E165" s="111" t="s">
        <v>45</v>
      </c>
      <c r="F165" s="111" t="s">
        <v>62</v>
      </c>
      <c r="G165" s="111">
        <v>2020</v>
      </c>
      <c r="H165" s="111" t="s">
        <v>23</v>
      </c>
      <c r="I165" s="111">
        <v>119</v>
      </c>
      <c r="J165" s="111"/>
      <c r="K165" s="111"/>
      <c r="L165" s="113"/>
      <c r="M165" s="111"/>
      <c r="N165" s="111">
        <v>119</v>
      </c>
      <c r="O165" s="111"/>
      <c r="P165" s="111"/>
      <c r="Q165" s="111">
        <v>26</v>
      </c>
      <c r="R165" s="111" t="s">
        <v>735</v>
      </c>
      <c r="S165" s="112" t="s">
        <v>966</v>
      </c>
    </row>
    <row r="166" spans="1:19" ht="21">
      <c r="A166" s="111">
        <v>35</v>
      </c>
      <c r="B166" s="111" t="s">
        <v>118</v>
      </c>
      <c r="C166" s="111" t="s">
        <v>20</v>
      </c>
      <c r="D166" s="112" t="s">
        <v>970</v>
      </c>
      <c r="E166" s="111" t="s">
        <v>32</v>
      </c>
      <c r="F166" s="111" t="s">
        <v>119</v>
      </c>
      <c r="G166" s="111">
        <v>2020</v>
      </c>
      <c r="H166" s="111" t="s">
        <v>23</v>
      </c>
      <c r="I166" s="111">
        <v>105</v>
      </c>
      <c r="J166" s="111"/>
      <c r="K166" s="111"/>
      <c r="L166" s="111"/>
      <c r="M166" s="111"/>
      <c r="N166" s="111">
        <v>105</v>
      </c>
      <c r="O166" s="111"/>
      <c r="P166" s="111"/>
      <c r="Q166" s="111">
        <v>10</v>
      </c>
      <c r="R166" s="111" t="s">
        <v>735</v>
      </c>
      <c r="S166" s="112" t="s">
        <v>966</v>
      </c>
    </row>
    <row r="167" spans="1:19" ht="21">
      <c r="A167" s="111">
        <v>36</v>
      </c>
      <c r="B167" s="111" t="s">
        <v>116</v>
      </c>
      <c r="C167" s="111" t="s">
        <v>20</v>
      </c>
      <c r="D167" s="112" t="s">
        <v>965</v>
      </c>
      <c r="E167" s="111" t="s">
        <v>35</v>
      </c>
      <c r="F167" s="111" t="s">
        <v>117</v>
      </c>
      <c r="G167" s="111">
        <v>2020</v>
      </c>
      <c r="H167" s="111" t="s">
        <v>23</v>
      </c>
      <c r="I167" s="111">
        <v>140</v>
      </c>
      <c r="J167" s="111"/>
      <c r="K167" s="111"/>
      <c r="L167" s="111"/>
      <c r="M167" s="111"/>
      <c r="N167" s="111">
        <v>140</v>
      </c>
      <c r="O167" s="111"/>
      <c r="P167" s="111"/>
      <c r="Q167" s="111">
        <v>13</v>
      </c>
      <c r="R167" s="111" t="s">
        <v>735</v>
      </c>
      <c r="S167" s="112" t="s">
        <v>966</v>
      </c>
    </row>
    <row r="168" spans="1:19" ht="21">
      <c r="A168" s="111">
        <v>37</v>
      </c>
      <c r="B168" s="111" t="s">
        <v>114</v>
      </c>
      <c r="C168" s="111" t="s">
        <v>20</v>
      </c>
      <c r="D168" s="112" t="s">
        <v>967</v>
      </c>
      <c r="E168" s="111" t="s">
        <v>35</v>
      </c>
      <c r="F168" s="111" t="s">
        <v>115</v>
      </c>
      <c r="G168" s="111">
        <v>2020</v>
      </c>
      <c r="H168" s="111" t="s">
        <v>23</v>
      </c>
      <c r="I168" s="111">
        <v>175</v>
      </c>
      <c r="J168" s="111">
        <v>175</v>
      </c>
      <c r="K168" s="111"/>
      <c r="L168" s="111"/>
      <c r="M168" s="111"/>
      <c r="N168" s="113"/>
      <c r="O168" s="111"/>
      <c r="P168" s="111"/>
      <c r="Q168" s="111">
        <v>15</v>
      </c>
      <c r="R168" s="111" t="s">
        <v>735</v>
      </c>
      <c r="S168" s="112" t="s">
        <v>966</v>
      </c>
    </row>
    <row r="169" spans="1:19" ht="21">
      <c r="A169" s="111">
        <v>38</v>
      </c>
      <c r="B169" s="111" t="s">
        <v>125</v>
      </c>
      <c r="C169" s="111" t="s">
        <v>20</v>
      </c>
      <c r="D169" s="112" t="s">
        <v>970</v>
      </c>
      <c r="E169" s="111" t="s">
        <v>21</v>
      </c>
      <c r="F169" s="111" t="s">
        <v>126</v>
      </c>
      <c r="G169" s="111">
        <v>2020</v>
      </c>
      <c r="H169" s="111" t="s">
        <v>23</v>
      </c>
      <c r="I169" s="111">
        <v>105</v>
      </c>
      <c r="J169" s="111"/>
      <c r="K169" s="111"/>
      <c r="L169" s="111"/>
      <c r="M169" s="111"/>
      <c r="N169" s="111">
        <v>105</v>
      </c>
      <c r="O169" s="111"/>
      <c r="P169" s="111"/>
      <c r="Q169" s="111">
        <v>17</v>
      </c>
      <c r="R169" s="111" t="s">
        <v>735</v>
      </c>
      <c r="S169" s="112" t="s">
        <v>966</v>
      </c>
    </row>
    <row r="170" spans="1:19" ht="21">
      <c r="A170" s="111">
        <v>39</v>
      </c>
      <c r="B170" s="111" t="s">
        <v>127</v>
      </c>
      <c r="C170" s="111" t="s">
        <v>20</v>
      </c>
      <c r="D170" s="112" t="s">
        <v>989</v>
      </c>
      <c r="E170" s="111" t="s">
        <v>21</v>
      </c>
      <c r="F170" s="111" t="s">
        <v>126</v>
      </c>
      <c r="G170" s="111">
        <v>2020</v>
      </c>
      <c r="H170" s="111" t="s">
        <v>23</v>
      </c>
      <c r="I170" s="111">
        <v>84</v>
      </c>
      <c r="J170" s="111"/>
      <c r="K170" s="111"/>
      <c r="L170" s="111"/>
      <c r="M170" s="111"/>
      <c r="N170" s="111">
        <v>84</v>
      </c>
      <c r="O170" s="111"/>
      <c r="P170" s="111"/>
      <c r="Q170" s="111">
        <v>17</v>
      </c>
      <c r="R170" s="111" t="s">
        <v>735</v>
      </c>
      <c r="S170" s="112" t="s">
        <v>966</v>
      </c>
    </row>
    <row r="171" spans="1:19" ht="21">
      <c r="A171" s="111">
        <v>40</v>
      </c>
      <c r="B171" s="111" t="s">
        <v>128</v>
      </c>
      <c r="C171" s="111" t="s">
        <v>20</v>
      </c>
      <c r="D171" s="112" t="s">
        <v>967</v>
      </c>
      <c r="E171" s="111" t="s">
        <v>21</v>
      </c>
      <c r="F171" s="111" t="s">
        <v>126</v>
      </c>
      <c r="G171" s="111">
        <v>2020</v>
      </c>
      <c r="H171" s="111" t="s">
        <v>23</v>
      </c>
      <c r="I171" s="111">
        <v>175</v>
      </c>
      <c r="J171" s="111"/>
      <c r="K171" s="111"/>
      <c r="L171" s="111"/>
      <c r="M171" s="111"/>
      <c r="N171" s="111">
        <v>175</v>
      </c>
      <c r="O171" s="111"/>
      <c r="P171" s="111"/>
      <c r="Q171" s="111">
        <v>17</v>
      </c>
      <c r="R171" s="111" t="s">
        <v>735</v>
      </c>
      <c r="S171" s="112" t="s">
        <v>966</v>
      </c>
    </row>
    <row r="172" spans="1:19" ht="21">
      <c r="A172" s="111">
        <v>41</v>
      </c>
      <c r="B172" s="111" t="s">
        <v>129</v>
      </c>
      <c r="C172" s="111" t="s">
        <v>20</v>
      </c>
      <c r="D172" s="112" t="s">
        <v>979</v>
      </c>
      <c r="E172" s="111" t="s">
        <v>21</v>
      </c>
      <c r="F172" s="111" t="s">
        <v>130</v>
      </c>
      <c r="G172" s="111">
        <v>2020</v>
      </c>
      <c r="H172" s="111" t="s">
        <v>23</v>
      </c>
      <c r="I172" s="111">
        <v>21</v>
      </c>
      <c r="J172" s="111"/>
      <c r="K172" s="111"/>
      <c r="L172" s="111">
        <v>21</v>
      </c>
      <c r="M172" s="111"/>
      <c r="N172" s="113"/>
      <c r="O172" s="111"/>
      <c r="P172" s="111"/>
      <c r="Q172" s="111">
        <v>19</v>
      </c>
      <c r="R172" s="111" t="s">
        <v>735</v>
      </c>
      <c r="S172" s="112" t="s">
        <v>966</v>
      </c>
    </row>
    <row r="173" spans="1:19">
      <c r="A173" s="111">
        <v>42</v>
      </c>
      <c r="B173" s="111" t="s">
        <v>131</v>
      </c>
      <c r="C173" s="111" t="s">
        <v>20</v>
      </c>
      <c r="D173" s="112" t="s">
        <v>973</v>
      </c>
      <c r="E173" s="111" t="s">
        <v>21</v>
      </c>
      <c r="F173" s="111" t="s">
        <v>130</v>
      </c>
      <c r="G173" s="111">
        <v>2020</v>
      </c>
      <c r="H173" s="111" t="s">
        <v>23</v>
      </c>
      <c r="I173" s="111">
        <v>70</v>
      </c>
      <c r="J173" s="111"/>
      <c r="K173" s="111"/>
      <c r="L173" s="111">
        <v>70</v>
      </c>
      <c r="M173" s="111"/>
      <c r="N173" s="113"/>
      <c r="O173" s="111"/>
      <c r="P173" s="111"/>
      <c r="Q173" s="111">
        <v>19</v>
      </c>
      <c r="R173" s="111" t="s">
        <v>735</v>
      </c>
      <c r="S173" s="112" t="s">
        <v>966</v>
      </c>
    </row>
    <row r="174" spans="1:19" ht="21">
      <c r="A174" s="111">
        <v>43</v>
      </c>
      <c r="B174" s="111" t="s">
        <v>133</v>
      </c>
      <c r="C174" s="111" t="s">
        <v>20</v>
      </c>
      <c r="D174" s="112" t="s">
        <v>980</v>
      </c>
      <c r="E174" s="111" t="s">
        <v>21</v>
      </c>
      <c r="F174" s="111" t="s">
        <v>130</v>
      </c>
      <c r="G174" s="111">
        <v>2020</v>
      </c>
      <c r="H174" s="111" t="s">
        <v>23</v>
      </c>
      <c r="I174" s="111">
        <v>35</v>
      </c>
      <c r="J174" s="111"/>
      <c r="K174" s="111"/>
      <c r="L174" s="111">
        <v>35</v>
      </c>
      <c r="M174" s="111"/>
      <c r="N174" s="113"/>
      <c r="O174" s="111"/>
      <c r="P174" s="111"/>
      <c r="Q174" s="111">
        <v>19</v>
      </c>
      <c r="R174" s="111" t="s">
        <v>735</v>
      </c>
      <c r="S174" s="112" t="s">
        <v>966</v>
      </c>
    </row>
    <row r="175" spans="1:19" ht="21">
      <c r="A175" s="111">
        <v>44</v>
      </c>
      <c r="B175" s="111" t="s">
        <v>122</v>
      </c>
      <c r="C175" s="111" t="s">
        <v>20</v>
      </c>
      <c r="D175" s="112" t="s">
        <v>976</v>
      </c>
      <c r="E175" s="111" t="s">
        <v>21</v>
      </c>
      <c r="F175" s="111" t="s">
        <v>123</v>
      </c>
      <c r="G175" s="111">
        <v>2020</v>
      </c>
      <c r="H175" s="111" t="s">
        <v>23</v>
      </c>
      <c r="I175" s="111">
        <v>56</v>
      </c>
      <c r="J175" s="111"/>
      <c r="K175" s="111"/>
      <c r="L175" s="111"/>
      <c r="M175" s="111"/>
      <c r="N175" s="111">
        <v>56</v>
      </c>
      <c r="O175" s="111"/>
      <c r="P175" s="111"/>
      <c r="Q175" s="111">
        <v>12</v>
      </c>
      <c r="R175" s="111" t="s">
        <v>735</v>
      </c>
      <c r="S175" s="112" t="s">
        <v>966</v>
      </c>
    </row>
    <row r="176" spans="1:19" ht="21">
      <c r="A176" s="111">
        <v>45</v>
      </c>
      <c r="B176" s="111" t="s">
        <v>124</v>
      </c>
      <c r="C176" s="111" t="s">
        <v>20</v>
      </c>
      <c r="D176" s="112" t="s">
        <v>970</v>
      </c>
      <c r="E176" s="111" t="s">
        <v>21</v>
      </c>
      <c r="F176" s="111" t="s">
        <v>123</v>
      </c>
      <c r="G176" s="111">
        <v>2020</v>
      </c>
      <c r="H176" s="111" t="s">
        <v>23</v>
      </c>
      <c r="I176" s="111">
        <v>105</v>
      </c>
      <c r="J176" s="111"/>
      <c r="K176" s="111"/>
      <c r="L176" s="111"/>
      <c r="M176" s="111"/>
      <c r="N176" s="111">
        <v>105</v>
      </c>
      <c r="O176" s="111"/>
      <c r="P176" s="111"/>
      <c r="Q176" s="111">
        <v>12</v>
      </c>
      <c r="R176" s="111" t="s">
        <v>735</v>
      </c>
      <c r="S176" s="112" t="s">
        <v>966</v>
      </c>
    </row>
    <row r="177" spans="1:19" ht="21">
      <c r="A177" s="111">
        <v>46</v>
      </c>
      <c r="B177" s="111" t="s">
        <v>132</v>
      </c>
      <c r="C177" s="111" t="s">
        <v>20</v>
      </c>
      <c r="D177" s="112" t="s">
        <v>980</v>
      </c>
      <c r="E177" s="111" t="s">
        <v>21</v>
      </c>
      <c r="F177" s="111" t="s">
        <v>123</v>
      </c>
      <c r="G177" s="111">
        <v>2020</v>
      </c>
      <c r="H177" s="111" t="s">
        <v>23</v>
      </c>
      <c r="I177" s="111">
        <v>35</v>
      </c>
      <c r="J177" s="111"/>
      <c r="K177" s="111"/>
      <c r="L177" s="111"/>
      <c r="M177" s="111"/>
      <c r="N177" s="111">
        <v>35</v>
      </c>
      <c r="O177" s="111"/>
      <c r="P177" s="111"/>
      <c r="Q177" s="111">
        <v>12</v>
      </c>
      <c r="R177" s="111" t="s">
        <v>735</v>
      </c>
      <c r="S177" s="112" t="s">
        <v>966</v>
      </c>
    </row>
    <row r="178" spans="1:19" ht="21">
      <c r="A178" s="111">
        <v>47</v>
      </c>
      <c r="B178" s="111" t="s">
        <v>134</v>
      </c>
      <c r="C178" s="111" t="s">
        <v>20</v>
      </c>
      <c r="D178" s="112" t="s">
        <v>990</v>
      </c>
      <c r="E178" s="111" t="s">
        <v>29</v>
      </c>
      <c r="F178" s="111" t="s">
        <v>418</v>
      </c>
      <c r="G178" s="111">
        <v>2020</v>
      </c>
      <c r="H178" s="111" t="s">
        <v>23</v>
      </c>
      <c r="I178" s="111">
        <v>133</v>
      </c>
      <c r="J178" s="111"/>
      <c r="K178" s="111"/>
      <c r="L178" s="111">
        <v>133</v>
      </c>
      <c r="M178" s="111"/>
      <c r="N178" s="113"/>
      <c r="O178" s="111"/>
      <c r="P178" s="111"/>
      <c r="Q178" s="111">
        <v>11</v>
      </c>
      <c r="R178" s="111" t="s">
        <v>735</v>
      </c>
      <c r="S178" s="112" t="s">
        <v>966</v>
      </c>
    </row>
    <row r="179" spans="1:19" ht="21">
      <c r="A179" s="111">
        <v>48</v>
      </c>
      <c r="B179" s="111" t="s">
        <v>93</v>
      </c>
      <c r="C179" s="111" t="s">
        <v>20</v>
      </c>
      <c r="D179" s="112" t="s">
        <v>970</v>
      </c>
      <c r="E179" s="111" t="s">
        <v>29</v>
      </c>
      <c r="F179" s="111" t="s">
        <v>94</v>
      </c>
      <c r="G179" s="111">
        <v>2020</v>
      </c>
      <c r="H179" s="111" t="s">
        <v>23</v>
      </c>
      <c r="I179" s="111">
        <v>105</v>
      </c>
      <c r="J179" s="111"/>
      <c r="K179" s="111"/>
      <c r="L179" s="111">
        <v>105</v>
      </c>
      <c r="M179" s="111"/>
      <c r="N179" s="113"/>
      <c r="O179" s="111"/>
      <c r="P179" s="111"/>
      <c r="Q179" s="111">
        <v>14</v>
      </c>
      <c r="R179" s="111" t="s">
        <v>735</v>
      </c>
      <c r="S179" s="112" t="s">
        <v>966</v>
      </c>
    </row>
    <row r="180" spans="1:19" ht="21">
      <c r="A180" s="111">
        <v>49</v>
      </c>
      <c r="B180" s="111" t="s">
        <v>95</v>
      </c>
      <c r="C180" s="111" t="s">
        <v>20</v>
      </c>
      <c r="D180" s="112" t="s">
        <v>973</v>
      </c>
      <c r="E180" s="111" t="s">
        <v>29</v>
      </c>
      <c r="F180" s="111" t="s">
        <v>94</v>
      </c>
      <c r="G180" s="111">
        <v>2020</v>
      </c>
      <c r="H180" s="111" t="s">
        <v>23</v>
      </c>
      <c r="I180" s="111">
        <v>70</v>
      </c>
      <c r="J180" s="111"/>
      <c r="K180" s="111"/>
      <c r="L180" s="111">
        <v>70</v>
      </c>
      <c r="M180" s="111"/>
      <c r="N180" s="113"/>
      <c r="O180" s="111"/>
      <c r="P180" s="111"/>
      <c r="Q180" s="111">
        <v>14</v>
      </c>
      <c r="R180" s="111" t="s">
        <v>735</v>
      </c>
      <c r="S180" s="112" t="s">
        <v>966</v>
      </c>
    </row>
    <row r="181" spans="1:19" ht="21">
      <c r="A181" s="111">
        <v>50</v>
      </c>
      <c r="B181" s="111" t="s">
        <v>96</v>
      </c>
      <c r="C181" s="111" t="s">
        <v>20</v>
      </c>
      <c r="D181" s="112" t="s">
        <v>970</v>
      </c>
      <c r="E181" s="111" t="s">
        <v>29</v>
      </c>
      <c r="F181" s="111" t="s">
        <v>94</v>
      </c>
      <c r="G181" s="111">
        <v>2020</v>
      </c>
      <c r="H181" s="111" t="s">
        <v>23</v>
      </c>
      <c r="I181" s="111">
        <v>105</v>
      </c>
      <c r="J181" s="111"/>
      <c r="K181" s="111"/>
      <c r="L181" s="111">
        <v>105</v>
      </c>
      <c r="M181" s="111"/>
      <c r="N181" s="113"/>
      <c r="O181" s="111"/>
      <c r="P181" s="111"/>
      <c r="Q181" s="111">
        <v>14</v>
      </c>
      <c r="R181" s="111" t="s">
        <v>735</v>
      </c>
      <c r="S181" s="112" t="s">
        <v>966</v>
      </c>
    </row>
    <row r="182" spans="1:19" ht="21">
      <c r="A182" s="111">
        <v>51</v>
      </c>
      <c r="B182" s="111" t="s">
        <v>97</v>
      </c>
      <c r="C182" s="111" t="s">
        <v>20</v>
      </c>
      <c r="D182" s="112" t="s">
        <v>980</v>
      </c>
      <c r="E182" s="111" t="s">
        <v>29</v>
      </c>
      <c r="F182" s="111" t="s">
        <v>94</v>
      </c>
      <c r="G182" s="111">
        <v>2020</v>
      </c>
      <c r="H182" s="111" t="s">
        <v>23</v>
      </c>
      <c r="I182" s="111">
        <v>35</v>
      </c>
      <c r="J182" s="111"/>
      <c r="K182" s="111"/>
      <c r="L182" s="111">
        <v>35</v>
      </c>
      <c r="M182" s="111"/>
      <c r="N182" s="113"/>
      <c r="O182" s="111"/>
      <c r="P182" s="111"/>
      <c r="Q182" s="111">
        <v>14</v>
      </c>
      <c r="R182" s="111" t="s">
        <v>735</v>
      </c>
      <c r="S182" s="112" t="s">
        <v>966</v>
      </c>
    </row>
    <row r="183" spans="1:19">
      <c r="A183" s="111">
        <v>52</v>
      </c>
      <c r="B183" s="111" t="s">
        <v>135</v>
      </c>
      <c r="C183" s="111" t="s">
        <v>20</v>
      </c>
      <c r="D183" s="112" t="s">
        <v>973</v>
      </c>
      <c r="E183" s="111" t="s">
        <v>29</v>
      </c>
      <c r="F183" s="111" t="s">
        <v>136</v>
      </c>
      <c r="G183" s="111">
        <v>2020</v>
      </c>
      <c r="H183" s="111" t="s">
        <v>23</v>
      </c>
      <c r="I183" s="111">
        <v>70</v>
      </c>
      <c r="J183" s="111"/>
      <c r="K183" s="111"/>
      <c r="L183" s="111">
        <v>70</v>
      </c>
      <c r="M183" s="111"/>
      <c r="N183" s="113"/>
      <c r="O183" s="111"/>
      <c r="P183" s="111"/>
      <c r="Q183" s="111">
        <v>66</v>
      </c>
      <c r="R183" s="111" t="s">
        <v>735</v>
      </c>
      <c r="S183" s="112" t="s">
        <v>966</v>
      </c>
    </row>
    <row r="184" spans="1:19" ht="21">
      <c r="A184" s="111">
        <v>53</v>
      </c>
      <c r="B184" s="111" t="s">
        <v>137</v>
      </c>
      <c r="C184" s="111" t="s">
        <v>20</v>
      </c>
      <c r="D184" s="112" t="s">
        <v>970</v>
      </c>
      <c r="E184" s="111" t="s">
        <v>45</v>
      </c>
      <c r="F184" s="111" t="s">
        <v>138</v>
      </c>
      <c r="G184" s="111">
        <v>2020</v>
      </c>
      <c r="H184" s="111" t="s">
        <v>23</v>
      </c>
      <c r="I184" s="111">
        <v>105</v>
      </c>
      <c r="J184" s="111"/>
      <c r="K184" s="111"/>
      <c r="L184" s="111"/>
      <c r="M184" s="111"/>
      <c r="N184" s="111">
        <v>105</v>
      </c>
      <c r="O184" s="111"/>
      <c r="P184" s="111"/>
      <c r="Q184" s="111">
        <v>48</v>
      </c>
      <c r="R184" s="111" t="s">
        <v>735</v>
      </c>
      <c r="S184" s="112" t="s">
        <v>966</v>
      </c>
    </row>
    <row r="185" spans="1:19" ht="21">
      <c r="A185" s="111">
        <v>54</v>
      </c>
      <c r="B185" s="111" t="s">
        <v>91</v>
      </c>
      <c r="C185" s="111" t="s">
        <v>20</v>
      </c>
      <c r="D185" s="112" t="s">
        <v>965</v>
      </c>
      <c r="E185" s="111" t="s">
        <v>26</v>
      </c>
      <c r="F185" s="111" t="s">
        <v>92</v>
      </c>
      <c r="G185" s="111">
        <v>2020</v>
      </c>
      <c r="H185" s="111" t="s">
        <v>23</v>
      </c>
      <c r="I185" s="111">
        <v>140</v>
      </c>
      <c r="J185" s="111"/>
      <c r="K185" s="111"/>
      <c r="L185" s="111"/>
      <c r="M185" s="111"/>
      <c r="N185" s="111">
        <v>140</v>
      </c>
      <c r="O185" s="111"/>
      <c r="P185" s="111"/>
      <c r="Q185" s="111">
        <v>18</v>
      </c>
      <c r="R185" s="111" t="s">
        <v>735</v>
      </c>
      <c r="S185" s="112" t="s">
        <v>966</v>
      </c>
    </row>
    <row r="186" spans="1:19">
      <c r="A186" s="111">
        <v>55</v>
      </c>
      <c r="B186" s="111" t="s">
        <v>101</v>
      </c>
      <c r="C186" s="111" t="s">
        <v>20</v>
      </c>
      <c r="D186" s="112" t="s">
        <v>973</v>
      </c>
      <c r="E186" s="111" t="s">
        <v>26</v>
      </c>
      <c r="F186" s="111" t="s">
        <v>92</v>
      </c>
      <c r="G186" s="111">
        <v>2020</v>
      </c>
      <c r="H186" s="111" t="s">
        <v>23</v>
      </c>
      <c r="I186" s="111">
        <v>70</v>
      </c>
      <c r="J186" s="111"/>
      <c r="K186" s="111"/>
      <c r="L186" s="111"/>
      <c r="M186" s="111"/>
      <c r="N186" s="111">
        <v>70</v>
      </c>
      <c r="O186" s="111"/>
      <c r="P186" s="111"/>
      <c r="Q186" s="111">
        <v>18</v>
      </c>
      <c r="R186" s="111" t="s">
        <v>735</v>
      </c>
      <c r="S186" s="112" t="s">
        <v>966</v>
      </c>
    </row>
    <row r="187" spans="1:19" ht="21">
      <c r="A187" s="111">
        <v>56</v>
      </c>
      <c r="B187" s="111" t="s">
        <v>103</v>
      </c>
      <c r="C187" s="111" t="s">
        <v>20</v>
      </c>
      <c r="D187" s="112" t="s">
        <v>992</v>
      </c>
      <c r="E187" s="111" t="s">
        <v>26</v>
      </c>
      <c r="F187" s="111" t="s">
        <v>104</v>
      </c>
      <c r="G187" s="111">
        <v>2020</v>
      </c>
      <c r="H187" s="111" t="s">
        <v>23</v>
      </c>
      <c r="I187" s="111">
        <v>168</v>
      </c>
      <c r="J187" s="111"/>
      <c r="K187" s="111"/>
      <c r="L187" s="111"/>
      <c r="M187" s="111"/>
      <c r="N187" s="111">
        <v>168</v>
      </c>
      <c r="O187" s="111"/>
      <c r="P187" s="111"/>
      <c r="Q187" s="111">
        <v>14</v>
      </c>
      <c r="R187" s="111" t="s">
        <v>735</v>
      </c>
      <c r="S187" s="112" t="s">
        <v>966</v>
      </c>
    </row>
    <row r="188" spans="1:19" ht="21">
      <c r="A188" s="111">
        <v>57</v>
      </c>
      <c r="B188" s="111" t="s">
        <v>105</v>
      </c>
      <c r="C188" s="111" t="s">
        <v>20</v>
      </c>
      <c r="D188" s="112" t="s">
        <v>977</v>
      </c>
      <c r="E188" s="111" t="s">
        <v>26</v>
      </c>
      <c r="F188" s="111" t="s">
        <v>104</v>
      </c>
      <c r="G188" s="111">
        <v>2020</v>
      </c>
      <c r="H188" s="111" t="s">
        <v>23</v>
      </c>
      <c r="I188" s="111">
        <v>63</v>
      </c>
      <c r="J188" s="111"/>
      <c r="K188" s="111"/>
      <c r="L188" s="111"/>
      <c r="M188" s="111"/>
      <c r="N188" s="111">
        <v>63</v>
      </c>
      <c r="O188" s="111"/>
      <c r="P188" s="111"/>
      <c r="Q188" s="111">
        <v>14</v>
      </c>
      <c r="R188" s="111" t="s">
        <v>735</v>
      </c>
      <c r="S188" s="112" t="s">
        <v>966</v>
      </c>
    </row>
    <row r="189" spans="1:19" ht="21">
      <c r="A189" s="111">
        <v>58</v>
      </c>
      <c r="B189" s="111" t="s">
        <v>106</v>
      </c>
      <c r="C189" s="111" t="s">
        <v>20</v>
      </c>
      <c r="D189" s="112" t="s">
        <v>970</v>
      </c>
      <c r="E189" s="111" t="s">
        <v>26</v>
      </c>
      <c r="F189" s="111" t="s">
        <v>107</v>
      </c>
      <c r="G189" s="111">
        <v>2020</v>
      </c>
      <c r="H189" s="111" t="s">
        <v>23</v>
      </c>
      <c r="I189" s="111">
        <v>105</v>
      </c>
      <c r="J189" s="111"/>
      <c r="K189" s="111"/>
      <c r="L189" s="111"/>
      <c r="M189" s="111"/>
      <c r="N189" s="111">
        <v>105</v>
      </c>
      <c r="O189" s="111"/>
      <c r="P189" s="111"/>
      <c r="Q189" s="111">
        <v>13</v>
      </c>
      <c r="R189" s="111" t="s">
        <v>735</v>
      </c>
      <c r="S189" s="112" t="s">
        <v>966</v>
      </c>
    </row>
    <row r="190" spans="1:19" ht="21">
      <c r="A190" s="111">
        <v>59</v>
      </c>
      <c r="B190" s="111" t="s">
        <v>89</v>
      </c>
      <c r="C190" s="111" t="s">
        <v>20</v>
      </c>
      <c r="D190" s="112" t="s">
        <v>992</v>
      </c>
      <c r="E190" s="111" t="s">
        <v>26</v>
      </c>
      <c r="F190" s="111" t="s">
        <v>88</v>
      </c>
      <c r="G190" s="111">
        <v>2020</v>
      </c>
      <c r="H190" s="111" t="s">
        <v>23</v>
      </c>
      <c r="I190" s="111">
        <v>168</v>
      </c>
      <c r="J190" s="111"/>
      <c r="K190" s="111"/>
      <c r="L190" s="111"/>
      <c r="M190" s="111"/>
      <c r="N190" s="111">
        <v>168</v>
      </c>
      <c r="O190" s="111"/>
      <c r="P190" s="111"/>
      <c r="Q190" s="111">
        <v>21</v>
      </c>
      <c r="R190" s="111" t="s">
        <v>735</v>
      </c>
      <c r="S190" s="112" t="s">
        <v>966</v>
      </c>
    </row>
    <row r="191" spans="1:19" ht="21">
      <c r="A191" s="111">
        <v>60</v>
      </c>
      <c r="B191" s="111" t="s">
        <v>90</v>
      </c>
      <c r="C191" s="111" t="s">
        <v>20</v>
      </c>
      <c r="D191" s="112" t="s">
        <v>971</v>
      </c>
      <c r="E191" s="111" t="s">
        <v>26</v>
      </c>
      <c r="F191" s="111" t="s">
        <v>88</v>
      </c>
      <c r="G191" s="111">
        <v>2020</v>
      </c>
      <c r="H191" s="111" t="s">
        <v>23</v>
      </c>
      <c r="I191" s="111">
        <v>42</v>
      </c>
      <c r="J191" s="111"/>
      <c r="K191" s="111"/>
      <c r="L191" s="111"/>
      <c r="M191" s="111"/>
      <c r="N191" s="111">
        <v>42</v>
      </c>
      <c r="O191" s="111"/>
      <c r="P191" s="111"/>
      <c r="Q191" s="111">
        <v>21</v>
      </c>
      <c r="R191" s="111" t="s">
        <v>735</v>
      </c>
      <c r="S191" s="112" t="s">
        <v>966</v>
      </c>
    </row>
    <row r="192" spans="1:19" ht="21">
      <c r="A192" s="111">
        <v>61</v>
      </c>
      <c r="B192" s="111" t="s">
        <v>108</v>
      </c>
      <c r="C192" s="111" t="s">
        <v>20</v>
      </c>
      <c r="D192" s="112" t="s">
        <v>980</v>
      </c>
      <c r="E192" s="111" t="s">
        <v>38</v>
      </c>
      <c r="F192" s="111" t="s">
        <v>109</v>
      </c>
      <c r="G192" s="111">
        <v>2020</v>
      </c>
      <c r="H192" s="111" t="s">
        <v>23</v>
      </c>
      <c r="I192" s="111">
        <v>35</v>
      </c>
      <c r="J192" s="111"/>
      <c r="K192" s="111">
        <v>35</v>
      </c>
      <c r="L192" s="111"/>
      <c r="M192" s="111"/>
      <c r="N192" s="113"/>
      <c r="O192" s="111"/>
      <c r="P192" s="111"/>
      <c r="Q192" s="111">
        <v>11</v>
      </c>
      <c r="R192" s="111" t="s">
        <v>735</v>
      </c>
      <c r="S192" s="112" t="s">
        <v>966</v>
      </c>
    </row>
    <row r="193" spans="1:19" ht="21">
      <c r="A193" s="111">
        <v>62</v>
      </c>
      <c r="B193" s="111" t="s">
        <v>113</v>
      </c>
      <c r="C193" s="111" t="s">
        <v>20</v>
      </c>
      <c r="D193" s="112" t="s">
        <v>971</v>
      </c>
      <c r="E193" s="111" t="s">
        <v>38</v>
      </c>
      <c r="F193" s="111" t="s">
        <v>109</v>
      </c>
      <c r="G193" s="111">
        <v>2020</v>
      </c>
      <c r="H193" s="111" t="s">
        <v>23</v>
      </c>
      <c r="I193" s="111">
        <v>42</v>
      </c>
      <c r="J193" s="111"/>
      <c r="K193" s="111">
        <v>42</v>
      </c>
      <c r="L193" s="111"/>
      <c r="M193" s="111"/>
      <c r="N193" s="113"/>
      <c r="O193" s="111"/>
      <c r="P193" s="111"/>
      <c r="Q193" s="111">
        <v>11</v>
      </c>
      <c r="R193" s="111" t="s">
        <v>735</v>
      </c>
      <c r="S193" s="112" t="s">
        <v>966</v>
      </c>
    </row>
    <row r="194" spans="1:19" ht="21">
      <c r="A194" s="111">
        <v>63</v>
      </c>
      <c r="B194" s="111" t="s">
        <v>100</v>
      </c>
      <c r="C194" s="111" t="s">
        <v>20</v>
      </c>
      <c r="D194" s="112" t="s">
        <v>993</v>
      </c>
      <c r="E194" s="111" t="s">
        <v>38</v>
      </c>
      <c r="F194" s="111" t="s">
        <v>84</v>
      </c>
      <c r="G194" s="111">
        <v>2020</v>
      </c>
      <c r="H194" s="111" t="s">
        <v>23</v>
      </c>
      <c r="I194" s="111">
        <v>224</v>
      </c>
      <c r="J194" s="111"/>
      <c r="K194" s="111"/>
      <c r="L194" s="111"/>
      <c r="M194" s="111"/>
      <c r="N194" s="111">
        <v>224</v>
      </c>
      <c r="O194" s="111"/>
      <c r="P194" s="111"/>
      <c r="Q194" s="111">
        <v>27</v>
      </c>
      <c r="R194" s="111" t="s">
        <v>735</v>
      </c>
      <c r="S194" s="112" t="s">
        <v>966</v>
      </c>
    </row>
    <row r="195" spans="1:19">
      <c r="A195" s="111">
        <v>64</v>
      </c>
      <c r="B195" s="111" t="s">
        <v>110</v>
      </c>
      <c r="C195" s="111" t="s">
        <v>20</v>
      </c>
      <c r="D195" s="112" t="s">
        <v>965</v>
      </c>
      <c r="E195" s="111" t="s">
        <v>38</v>
      </c>
      <c r="F195" s="111" t="s">
        <v>111</v>
      </c>
      <c r="G195" s="111">
        <v>2020</v>
      </c>
      <c r="H195" s="111" t="s">
        <v>23</v>
      </c>
      <c r="I195" s="111">
        <v>140</v>
      </c>
      <c r="J195" s="111"/>
      <c r="K195" s="111"/>
      <c r="L195" s="111"/>
      <c r="M195" s="111"/>
      <c r="N195" s="111">
        <v>140</v>
      </c>
      <c r="O195" s="111"/>
      <c r="P195" s="111"/>
      <c r="Q195" s="111">
        <v>18</v>
      </c>
      <c r="R195" s="111" t="s">
        <v>981</v>
      </c>
      <c r="S195" s="112" t="s">
        <v>966</v>
      </c>
    </row>
    <row r="196" spans="1:19" ht="21">
      <c r="A196" s="111">
        <v>65</v>
      </c>
      <c r="B196" s="111" t="s">
        <v>112</v>
      </c>
      <c r="C196" s="111" t="s">
        <v>20</v>
      </c>
      <c r="D196" s="112" t="s">
        <v>980</v>
      </c>
      <c r="E196" s="111" t="s">
        <v>38</v>
      </c>
      <c r="F196" s="111" t="s">
        <v>111</v>
      </c>
      <c r="G196" s="111">
        <v>2020</v>
      </c>
      <c r="H196" s="111" t="s">
        <v>23</v>
      </c>
      <c r="I196" s="111">
        <v>35</v>
      </c>
      <c r="J196" s="113"/>
      <c r="K196" s="111"/>
      <c r="L196" s="111"/>
      <c r="M196" s="111"/>
      <c r="N196" s="111">
        <v>35</v>
      </c>
      <c r="O196" s="111"/>
      <c r="P196" s="111"/>
      <c r="Q196" s="111">
        <v>18</v>
      </c>
      <c r="R196" s="111" t="s">
        <v>981</v>
      </c>
      <c r="S196" s="112" t="s">
        <v>966</v>
      </c>
    </row>
    <row r="197" spans="1:19" ht="21">
      <c r="A197" s="109" t="s">
        <v>1677</v>
      </c>
      <c r="B197" s="111"/>
      <c r="C197" s="111"/>
      <c r="D197" s="112"/>
      <c r="E197" s="111"/>
      <c r="F197" s="111"/>
      <c r="G197" s="111"/>
      <c r="H197" s="111"/>
      <c r="I197" s="110">
        <f t="shared" ref="I197:P197" si="12">SUM(I198:I212)</f>
        <v>1517.92</v>
      </c>
      <c r="J197" s="110">
        <f t="shared" si="12"/>
        <v>0</v>
      </c>
      <c r="K197" s="110">
        <f t="shared" si="12"/>
        <v>0</v>
      </c>
      <c r="L197" s="110">
        <f t="shared" si="12"/>
        <v>0</v>
      </c>
      <c r="M197" s="110">
        <f t="shared" si="12"/>
        <v>0</v>
      </c>
      <c r="N197" s="110">
        <f t="shared" si="12"/>
        <v>1517.92</v>
      </c>
      <c r="O197" s="110">
        <f t="shared" si="12"/>
        <v>0</v>
      </c>
      <c r="P197" s="110">
        <f t="shared" si="12"/>
        <v>0</v>
      </c>
      <c r="Q197" s="111"/>
      <c r="R197" s="111"/>
      <c r="S197" s="112"/>
    </row>
    <row r="198" spans="1:19" ht="21">
      <c r="A198" s="111">
        <v>1</v>
      </c>
      <c r="B198" s="111" t="s">
        <v>883</v>
      </c>
      <c r="C198" s="130" t="s">
        <v>20</v>
      </c>
      <c r="D198" s="111" t="s">
        <v>880</v>
      </c>
      <c r="E198" s="111" t="s">
        <v>21</v>
      </c>
      <c r="F198" s="111" t="s">
        <v>130</v>
      </c>
      <c r="G198" s="111">
        <v>2020</v>
      </c>
      <c r="H198" s="111" t="s">
        <v>1577</v>
      </c>
      <c r="I198" s="111">
        <v>95.5</v>
      </c>
      <c r="J198" s="111"/>
      <c r="K198" s="111"/>
      <c r="L198" s="111"/>
      <c r="M198" s="111"/>
      <c r="N198" s="111">
        <v>95.5</v>
      </c>
      <c r="O198" s="111"/>
      <c r="P198" s="111"/>
      <c r="Q198" s="111">
        <v>38</v>
      </c>
      <c r="R198" s="111" t="s">
        <v>1173</v>
      </c>
      <c r="S198" s="112" t="s">
        <v>173</v>
      </c>
    </row>
    <row r="199" spans="1:19" ht="21">
      <c r="A199" s="111">
        <v>2</v>
      </c>
      <c r="B199" s="111" t="s">
        <v>875</v>
      </c>
      <c r="C199" s="130" t="s">
        <v>20</v>
      </c>
      <c r="D199" s="111" t="s">
        <v>876</v>
      </c>
      <c r="E199" s="111" t="s">
        <v>29</v>
      </c>
      <c r="F199" s="111" t="s">
        <v>94</v>
      </c>
      <c r="G199" s="111">
        <v>2020</v>
      </c>
      <c r="H199" s="111" t="s">
        <v>1678</v>
      </c>
      <c r="I199" s="111">
        <v>350.5</v>
      </c>
      <c r="J199" s="111"/>
      <c r="K199" s="111"/>
      <c r="L199" s="111"/>
      <c r="M199" s="111"/>
      <c r="N199" s="111">
        <v>350.5</v>
      </c>
      <c r="O199" s="111"/>
      <c r="P199" s="111"/>
      <c r="Q199" s="111">
        <v>135</v>
      </c>
      <c r="R199" s="111" t="s">
        <v>1174</v>
      </c>
      <c r="S199" s="112" t="s">
        <v>173</v>
      </c>
    </row>
    <row r="200" spans="1:19" ht="225.75" customHeight="1">
      <c r="A200" s="111">
        <v>3</v>
      </c>
      <c r="B200" s="111" t="s">
        <v>1679</v>
      </c>
      <c r="C200" s="111" t="s">
        <v>175</v>
      </c>
      <c r="D200" s="114" t="s">
        <v>677</v>
      </c>
      <c r="E200" s="111" t="s">
        <v>29</v>
      </c>
      <c r="F200" s="111" t="s">
        <v>199</v>
      </c>
      <c r="G200" s="111">
        <v>2020</v>
      </c>
      <c r="H200" s="111" t="s">
        <v>1680</v>
      </c>
      <c r="I200" s="111">
        <v>124.11</v>
      </c>
      <c r="J200" s="111"/>
      <c r="K200" s="111"/>
      <c r="L200" s="111"/>
      <c r="M200" s="111"/>
      <c r="N200" s="111">
        <v>124.11</v>
      </c>
      <c r="O200" s="111"/>
      <c r="P200" s="111"/>
      <c r="Q200" s="111">
        <v>15</v>
      </c>
      <c r="R200" s="111" t="s">
        <v>1155</v>
      </c>
      <c r="S200" s="112" t="s">
        <v>173</v>
      </c>
    </row>
    <row r="201" spans="1:19" ht="151.5" customHeight="1">
      <c r="A201" s="111">
        <v>4</v>
      </c>
      <c r="B201" s="111" t="s">
        <v>1681</v>
      </c>
      <c r="C201" s="111" t="s">
        <v>20</v>
      </c>
      <c r="D201" s="114" t="s">
        <v>1682</v>
      </c>
      <c r="E201" s="111" t="s">
        <v>45</v>
      </c>
      <c r="F201" s="111" t="s">
        <v>1683</v>
      </c>
      <c r="G201" s="111">
        <v>2020</v>
      </c>
      <c r="H201" s="111" t="s">
        <v>1680</v>
      </c>
      <c r="I201" s="111">
        <v>17.79</v>
      </c>
      <c r="J201" s="111"/>
      <c r="K201" s="111"/>
      <c r="L201" s="111"/>
      <c r="M201" s="111"/>
      <c r="N201" s="111">
        <v>17.79</v>
      </c>
      <c r="O201" s="111"/>
      <c r="P201" s="111"/>
      <c r="Q201" s="111">
        <v>3</v>
      </c>
      <c r="R201" s="111" t="s">
        <v>1154</v>
      </c>
      <c r="S201" s="112" t="s">
        <v>173</v>
      </c>
    </row>
    <row r="202" spans="1:19" ht="75.75" customHeight="1">
      <c r="A202" s="111">
        <v>5</v>
      </c>
      <c r="B202" s="111" t="s">
        <v>225</v>
      </c>
      <c r="C202" s="111" t="s">
        <v>20</v>
      </c>
      <c r="D202" s="111" t="s">
        <v>226</v>
      </c>
      <c r="E202" s="111" t="s">
        <v>26</v>
      </c>
      <c r="F202" s="111" t="s">
        <v>227</v>
      </c>
      <c r="G202" s="111">
        <v>2020</v>
      </c>
      <c r="H202" s="111" t="s">
        <v>1680</v>
      </c>
      <c r="I202" s="111">
        <v>169.05</v>
      </c>
      <c r="J202" s="111"/>
      <c r="K202" s="111"/>
      <c r="L202" s="111"/>
      <c r="M202" s="111"/>
      <c r="N202" s="111">
        <v>169.05</v>
      </c>
      <c r="O202" s="111"/>
      <c r="P202" s="111"/>
      <c r="Q202" s="111">
        <v>101</v>
      </c>
      <c r="R202" s="111" t="s">
        <v>1160</v>
      </c>
      <c r="S202" s="112" t="s">
        <v>173</v>
      </c>
    </row>
    <row r="203" spans="1:19" ht="366.75" customHeight="1">
      <c r="A203" s="111">
        <v>6</v>
      </c>
      <c r="B203" s="111" t="s">
        <v>216</v>
      </c>
      <c r="C203" s="111" t="s">
        <v>175</v>
      </c>
      <c r="D203" s="111" t="s">
        <v>874</v>
      </c>
      <c r="E203" s="111" t="s">
        <v>29</v>
      </c>
      <c r="F203" s="111" t="s">
        <v>217</v>
      </c>
      <c r="G203" s="111">
        <v>2020</v>
      </c>
      <c r="H203" s="111" t="s">
        <v>1680</v>
      </c>
      <c r="I203" s="111">
        <v>150.51</v>
      </c>
      <c r="J203" s="111"/>
      <c r="K203" s="111"/>
      <c r="L203" s="111"/>
      <c r="M203" s="111"/>
      <c r="N203" s="111">
        <v>150.51</v>
      </c>
      <c r="O203" s="111"/>
      <c r="P203" s="111"/>
      <c r="Q203" s="111">
        <v>31</v>
      </c>
      <c r="R203" s="111" t="s">
        <v>1157</v>
      </c>
      <c r="S203" s="112" t="s">
        <v>173</v>
      </c>
    </row>
    <row r="204" spans="1:19" ht="21">
      <c r="A204" s="111">
        <v>7</v>
      </c>
      <c r="B204" s="111" t="s">
        <v>877</v>
      </c>
      <c r="C204" s="130" t="s">
        <v>20</v>
      </c>
      <c r="D204" s="111" t="s">
        <v>878</v>
      </c>
      <c r="E204" s="111" t="s">
        <v>29</v>
      </c>
      <c r="F204" s="111" t="s">
        <v>94</v>
      </c>
      <c r="G204" s="111">
        <v>2020</v>
      </c>
      <c r="H204" s="111" t="s">
        <v>1680</v>
      </c>
      <c r="I204" s="111">
        <v>85</v>
      </c>
      <c r="J204" s="111"/>
      <c r="K204" s="111"/>
      <c r="L204" s="111"/>
      <c r="M204" s="111"/>
      <c r="N204" s="111">
        <v>85</v>
      </c>
      <c r="O204" s="111"/>
      <c r="P204" s="111"/>
      <c r="Q204" s="111">
        <v>121</v>
      </c>
      <c r="R204" s="111" t="s">
        <v>1175</v>
      </c>
      <c r="S204" s="112" t="s">
        <v>173</v>
      </c>
    </row>
    <row r="205" spans="1:19" ht="21">
      <c r="A205" s="111">
        <v>8</v>
      </c>
      <c r="B205" s="111" t="s">
        <v>890</v>
      </c>
      <c r="C205" s="130" t="s">
        <v>20</v>
      </c>
      <c r="D205" s="111" t="s">
        <v>891</v>
      </c>
      <c r="E205" s="111" t="s">
        <v>26</v>
      </c>
      <c r="F205" s="111" t="s">
        <v>104</v>
      </c>
      <c r="G205" s="111">
        <v>2020</v>
      </c>
      <c r="H205" s="111" t="s">
        <v>1680</v>
      </c>
      <c r="I205" s="111">
        <v>28.6</v>
      </c>
      <c r="J205" s="111"/>
      <c r="K205" s="111"/>
      <c r="L205" s="111"/>
      <c r="M205" s="111"/>
      <c r="N205" s="111">
        <v>28.6</v>
      </c>
      <c r="O205" s="111"/>
      <c r="P205" s="111"/>
      <c r="Q205" s="111">
        <v>22</v>
      </c>
      <c r="R205" s="111" t="s">
        <v>1176</v>
      </c>
      <c r="S205" s="112" t="s">
        <v>173</v>
      </c>
    </row>
    <row r="206" spans="1:19" ht="21">
      <c r="A206" s="111">
        <v>9</v>
      </c>
      <c r="B206" s="111" t="s">
        <v>879</v>
      </c>
      <c r="C206" s="130" t="s">
        <v>20</v>
      </c>
      <c r="D206" s="111" t="s">
        <v>880</v>
      </c>
      <c r="E206" s="111" t="s">
        <v>29</v>
      </c>
      <c r="F206" s="111" t="s">
        <v>136</v>
      </c>
      <c r="G206" s="111">
        <v>2020</v>
      </c>
      <c r="H206" s="111" t="s">
        <v>1680</v>
      </c>
      <c r="I206" s="111">
        <v>256.89999999999998</v>
      </c>
      <c r="J206" s="111"/>
      <c r="K206" s="111"/>
      <c r="L206" s="111"/>
      <c r="M206" s="111"/>
      <c r="N206" s="111">
        <v>256.89999999999998</v>
      </c>
      <c r="O206" s="111"/>
      <c r="P206" s="111"/>
      <c r="Q206" s="111">
        <v>121</v>
      </c>
      <c r="R206" s="111" t="s">
        <v>1177</v>
      </c>
      <c r="S206" s="112" t="s">
        <v>173</v>
      </c>
    </row>
    <row r="207" spans="1:19" ht="21">
      <c r="A207" s="111">
        <v>10</v>
      </c>
      <c r="B207" s="111" t="s">
        <v>888</v>
      </c>
      <c r="C207" s="130" t="s">
        <v>20</v>
      </c>
      <c r="D207" s="111" t="s">
        <v>881</v>
      </c>
      <c r="E207" s="111" t="s">
        <v>152</v>
      </c>
      <c r="F207" s="111" t="s">
        <v>889</v>
      </c>
      <c r="G207" s="111">
        <v>2020</v>
      </c>
      <c r="H207" s="111" t="s">
        <v>1570</v>
      </c>
      <c r="I207" s="111">
        <v>25.96</v>
      </c>
      <c r="J207" s="111"/>
      <c r="K207" s="111"/>
      <c r="L207" s="111"/>
      <c r="M207" s="111"/>
      <c r="N207" s="111">
        <v>25.96</v>
      </c>
      <c r="O207" s="111"/>
      <c r="P207" s="111"/>
      <c r="Q207" s="111">
        <v>36</v>
      </c>
      <c r="R207" s="111" t="s">
        <v>1178</v>
      </c>
      <c r="S207" s="112" t="s">
        <v>173</v>
      </c>
    </row>
    <row r="208" spans="1:19" ht="21">
      <c r="A208" s="111">
        <v>11</v>
      </c>
      <c r="B208" s="111" t="s">
        <v>899</v>
      </c>
      <c r="C208" s="130" t="s">
        <v>20</v>
      </c>
      <c r="D208" s="111" t="s">
        <v>881</v>
      </c>
      <c r="E208" s="111" t="s">
        <v>897</v>
      </c>
      <c r="F208" s="111" t="s">
        <v>115</v>
      </c>
      <c r="G208" s="111">
        <v>2020</v>
      </c>
      <c r="H208" s="111" t="s">
        <v>1570</v>
      </c>
      <c r="I208" s="111">
        <v>26</v>
      </c>
      <c r="J208" s="111"/>
      <c r="K208" s="111"/>
      <c r="L208" s="111"/>
      <c r="M208" s="111"/>
      <c r="N208" s="111">
        <v>26</v>
      </c>
      <c r="O208" s="111"/>
      <c r="P208" s="111"/>
      <c r="Q208" s="111">
        <v>13</v>
      </c>
      <c r="R208" s="111" t="s">
        <v>1179</v>
      </c>
      <c r="S208" s="112" t="s">
        <v>173</v>
      </c>
    </row>
    <row r="209" spans="1:19" ht="21">
      <c r="A209" s="111">
        <v>12</v>
      </c>
      <c r="B209" s="111" t="s">
        <v>900</v>
      </c>
      <c r="C209" s="130" t="s">
        <v>20</v>
      </c>
      <c r="D209" s="111" t="s">
        <v>901</v>
      </c>
      <c r="E209" s="111" t="s">
        <v>897</v>
      </c>
      <c r="F209" s="111" t="s">
        <v>491</v>
      </c>
      <c r="G209" s="111">
        <v>2020</v>
      </c>
      <c r="H209" s="111" t="s">
        <v>1570</v>
      </c>
      <c r="I209" s="111">
        <v>32</v>
      </c>
      <c r="J209" s="111"/>
      <c r="K209" s="111"/>
      <c r="L209" s="111"/>
      <c r="M209" s="111"/>
      <c r="N209" s="111">
        <v>32</v>
      </c>
      <c r="O209" s="111"/>
      <c r="P209" s="111"/>
      <c r="Q209" s="111">
        <v>69</v>
      </c>
      <c r="R209" s="111" t="s">
        <v>1180</v>
      </c>
      <c r="S209" s="112" t="s">
        <v>173</v>
      </c>
    </row>
    <row r="210" spans="1:19" ht="44.25" customHeight="1">
      <c r="A210" s="111">
        <v>13</v>
      </c>
      <c r="B210" s="111" t="s">
        <v>894</v>
      </c>
      <c r="C210" s="130" t="s">
        <v>20</v>
      </c>
      <c r="D210" s="111" t="s">
        <v>887</v>
      </c>
      <c r="E210" s="111" t="s">
        <v>26</v>
      </c>
      <c r="F210" s="111" t="s">
        <v>86</v>
      </c>
      <c r="G210" s="111">
        <v>2020</v>
      </c>
      <c r="H210" s="111" t="s">
        <v>1570</v>
      </c>
      <c r="I210" s="111">
        <v>50</v>
      </c>
      <c r="J210" s="111"/>
      <c r="K210" s="111"/>
      <c r="L210" s="111"/>
      <c r="M210" s="111"/>
      <c r="N210" s="111">
        <v>50</v>
      </c>
      <c r="O210" s="111"/>
      <c r="P210" s="111"/>
      <c r="Q210" s="111">
        <v>16</v>
      </c>
      <c r="R210" s="111" t="s">
        <v>1181</v>
      </c>
      <c r="S210" s="112" t="s">
        <v>173</v>
      </c>
    </row>
    <row r="211" spans="1:19" ht="48" customHeight="1">
      <c r="A211" s="111">
        <v>14</v>
      </c>
      <c r="B211" s="111" t="s">
        <v>903</v>
      </c>
      <c r="C211" s="130" t="s">
        <v>20</v>
      </c>
      <c r="D211" s="111" t="s">
        <v>904</v>
      </c>
      <c r="E211" s="111" t="s">
        <v>45</v>
      </c>
      <c r="F211" s="111" t="s">
        <v>70</v>
      </c>
      <c r="G211" s="111">
        <v>2020</v>
      </c>
      <c r="H211" s="111" t="s">
        <v>1680</v>
      </c>
      <c r="I211" s="111">
        <v>76</v>
      </c>
      <c r="J211" s="111"/>
      <c r="K211" s="111"/>
      <c r="L211" s="111"/>
      <c r="M211" s="111"/>
      <c r="N211" s="111">
        <v>76</v>
      </c>
      <c r="O211" s="111"/>
      <c r="P211" s="111"/>
      <c r="Q211" s="111">
        <v>57</v>
      </c>
      <c r="R211" s="111" t="s">
        <v>1182</v>
      </c>
      <c r="S211" s="112" t="s">
        <v>173</v>
      </c>
    </row>
    <row r="212" spans="1:19" ht="46.5" customHeight="1">
      <c r="A212" s="111">
        <v>15</v>
      </c>
      <c r="B212" s="111" t="s">
        <v>895</v>
      </c>
      <c r="C212" s="111" t="s">
        <v>20</v>
      </c>
      <c r="D212" s="111" t="s">
        <v>896</v>
      </c>
      <c r="E212" s="111" t="s">
        <v>26</v>
      </c>
      <c r="F212" s="111" t="s">
        <v>194</v>
      </c>
      <c r="G212" s="111">
        <v>2020</v>
      </c>
      <c r="H212" s="111" t="s">
        <v>1570</v>
      </c>
      <c r="I212" s="111">
        <v>30</v>
      </c>
      <c r="J212" s="111"/>
      <c r="K212" s="111"/>
      <c r="L212" s="111"/>
      <c r="M212" s="111"/>
      <c r="N212" s="111">
        <v>30</v>
      </c>
      <c r="O212" s="111"/>
      <c r="P212" s="111"/>
      <c r="Q212" s="111">
        <v>11</v>
      </c>
      <c r="R212" s="111" t="s">
        <v>1183</v>
      </c>
      <c r="S212" s="112" t="s">
        <v>173</v>
      </c>
    </row>
    <row r="213" spans="1:19" ht="31.5">
      <c r="A213" s="109" t="s">
        <v>1684</v>
      </c>
      <c r="B213" s="111"/>
      <c r="C213" s="111"/>
      <c r="D213" s="112"/>
      <c r="E213" s="111"/>
      <c r="F213" s="111"/>
      <c r="G213" s="111"/>
      <c r="H213" s="111"/>
      <c r="I213" s="116">
        <f t="shared" ref="I213:P213" si="13">SUM(I214:I235)</f>
        <v>138.19999999999999</v>
      </c>
      <c r="J213" s="116">
        <f t="shared" si="13"/>
        <v>0</v>
      </c>
      <c r="K213" s="116">
        <f t="shared" si="13"/>
        <v>0</v>
      </c>
      <c r="L213" s="116">
        <f t="shared" si="13"/>
        <v>0</v>
      </c>
      <c r="M213" s="116">
        <f t="shared" si="13"/>
        <v>0</v>
      </c>
      <c r="N213" s="116">
        <f t="shared" si="13"/>
        <v>138.19999999999999</v>
      </c>
      <c r="O213" s="116">
        <f t="shared" si="13"/>
        <v>0</v>
      </c>
      <c r="P213" s="116">
        <f t="shared" si="13"/>
        <v>0</v>
      </c>
      <c r="Q213" s="111"/>
      <c r="R213" s="111"/>
      <c r="S213" s="112"/>
    </row>
    <row r="214" spans="1:19" ht="60.75" customHeight="1">
      <c r="A214" s="111">
        <v>1</v>
      </c>
      <c r="B214" s="111" t="s">
        <v>281</v>
      </c>
      <c r="C214" s="111" t="s">
        <v>20</v>
      </c>
      <c r="D214" s="111" t="s">
        <v>282</v>
      </c>
      <c r="E214" s="111" t="s">
        <v>45</v>
      </c>
      <c r="F214" s="111" t="s">
        <v>283</v>
      </c>
      <c r="G214" s="111">
        <v>2020</v>
      </c>
      <c r="H214" s="111" t="s">
        <v>241</v>
      </c>
      <c r="I214" s="111">
        <v>12.4</v>
      </c>
      <c r="J214" s="111"/>
      <c r="K214" s="111"/>
      <c r="L214" s="111"/>
      <c r="M214" s="113"/>
      <c r="N214" s="111">
        <v>12.4</v>
      </c>
      <c r="O214" s="111"/>
      <c r="P214" s="111"/>
      <c r="Q214" s="111">
        <v>17</v>
      </c>
      <c r="R214" s="111" t="s">
        <v>735</v>
      </c>
      <c r="S214" s="112" t="s">
        <v>703</v>
      </c>
    </row>
    <row r="215" spans="1:19" ht="60.75" customHeight="1">
      <c r="A215" s="111">
        <v>2</v>
      </c>
      <c r="B215" s="111" t="s">
        <v>284</v>
      </c>
      <c r="C215" s="111" t="s">
        <v>20</v>
      </c>
      <c r="D215" s="111" t="s">
        <v>678</v>
      </c>
      <c r="E215" s="111" t="s">
        <v>21</v>
      </c>
      <c r="F215" s="111" t="s">
        <v>285</v>
      </c>
      <c r="G215" s="111">
        <v>2020</v>
      </c>
      <c r="H215" s="111" t="s">
        <v>241</v>
      </c>
      <c r="I215" s="111">
        <v>48.4</v>
      </c>
      <c r="J215" s="111"/>
      <c r="K215" s="111"/>
      <c r="L215" s="111"/>
      <c r="M215" s="113"/>
      <c r="N215" s="111">
        <v>48.4</v>
      </c>
      <c r="O215" s="111"/>
      <c r="P215" s="111"/>
      <c r="Q215" s="111">
        <v>57</v>
      </c>
      <c r="R215" s="111" t="s">
        <v>735</v>
      </c>
      <c r="S215" s="112" t="s">
        <v>704</v>
      </c>
    </row>
    <row r="216" spans="1:19" ht="60.75" customHeight="1">
      <c r="A216" s="111">
        <v>3</v>
      </c>
      <c r="B216" s="111" t="s">
        <v>286</v>
      </c>
      <c r="C216" s="111" t="s">
        <v>20</v>
      </c>
      <c r="D216" s="114" t="s">
        <v>679</v>
      </c>
      <c r="E216" s="111" t="s">
        <v>152</v>
      </c>
      <c r="F216" s="111" t="s">
        <v>287</v>
      </c>
      <c r="G216" s="111">
        <v>2020</v>
      </c>
      <c r="H216" s="111" t="s">
        <v>241</v>
      </c>
      <c r="I216" s="111">
        <v>16.399999999999999</v>
      </c>
      <c r="J216" s="111"/>
      <c r="K216" s="111"/>
      <c r="L216" s="111"/>
      <c r="M216" s="113"/>
      <c r="N216" s="111">
        <v>16.399999999999999</v>
      </c>
      <c r="O216" s="111"/>
      <c r="P216" s="111"/>
      <c r="Q216" s="111">
        <v>7</v>
      </c>
      <c r="R216" s="111" t="s">
        <v>735</v>
      </c>
      <c r="S216" s="112" t="s">
        <v>705</v>
      </c>
    </row>
    <row r="217" spans="1:19" ht="60.75" customHeight="1">
      <c r="A217" s="111">
        <v>4</v>
      </c>
      <c r="B217" s="111" t="s">
        <v>288</v>
      </c>
      <c r="C217" s="111" t="s">
        <v>20</v>
      </c>
      <c r="D217" s="114" t="s">
        <v>680</v>
      </c>
      <c r="E217" s="111" t="s">
        <v>26</v>
      </c>
      <c r="F217" s="111" t="s">
        <v>107</v>
      </c>
      <c r="G217" s="111">
        <v>2020</v>
      </c>
      <c r="H217" s="111" t="s">
        <v>241</v>
      </c>
      <c r="I217" s="111">
        <v>27.6</v>
      </c>
      <c r="J217" s="111"/>
      <c r="K217" s="111"/>
      <c r="L217" s="111"/>
      <c r="M217" s="113"/>
      <c r="N217" s="111">
        <v>27.6</v>
      </c>
      <c r="O217" s="111"/>
      <c r="P217" s="111"/>
      <c r="Q217" s="111">
        <v>39</v>
      </c>
      <c r="R217" s="111" t="s">
        <v>735</v>
      </c>
      <c r="S217" s="112" t="s">
        <v>706</v>
      </c>
    </row>
    <row r="218" spans="1:19" ht="60.75" customHeight="1">
      <c r="A218" s="111">
        <v>5</v>
      </c>
      <c r="B218" s="111" t="s">
        <v>289</v>
      </c>
      <c r="C218" s="111" t="s">
        <v>20</v>
      </c>
      <c r="D218" s="114" t="s">
        <v>1095</v>
      </c>
      <c r="E218" s="111" t="s">
        <v>21</v>
      </c>
      <c r="F218" s="111" t="s">
        <v>290</v>
      </c>
      <c r="G218" s="111">
        <v>2020</v>
      </c>
      <c r="H218" s="111" t="s">
        <v>241</v>
      </c>
      <c r="I218" s="111">
        <v>33.4</v>
      </c>
      <c r="J218" s="111"/>
      <c r="K218" s="111"/>
      <c r="L218" s="111"/>
      <c r="M218" s="113"/>
      <c r="N218" s="111">
        <v>33.4</v>
      </c>
      <c r="O218" s="111"/>
      <c r="P218" s="111"/>
      <c r="Q218" s="111">
        <v>5</v>
      </c>
      <c r="R218" s="111" t="s">
        <v>735</v>
      </c>
      <c r="S218" s="112" t="s">
        <v>707</v>
      </c>
    </row>
  </sheetData>
  <mergeCells count="19">
    <mergeCell ref="O4:O5"/>
    <mergeCell ref="P4:P5"/>
    <mergeCell ref="A1:S1"/>
    <mergeCell ref="A3:A5"/>
    <mergeCell ref="B3:B5"/>
    <mergeCell ref="C3:C5"/>
    <mergeCell ref="D3:D5"/>
    <mergeCell ref="E3:F3"/>
    <mergeCell ref="G3:G5"/>
    <mergeCell ref="H3:H5"/>
    <mergeCell ref="I3:P3"/>
    <mergeCell ref="Q3:Q5"/>
    <mergeCell ref="R3:R5"/>
    <mergeCell ref="S3:S5"/>
    <mergeCell ref="E4:E5"/>
    <mergeCell ref="F4:F5"/>
    <mergeCell ref="I4:I5"/>
    <mergeCell ref="J4:M4"/>
    <mergeCell ref="N4:N5"/>
  </mergeCells>
  <phoneticPr fontId="25" type="noConversion"/>
  <pageMargins left="0.70866141732283472" right="0.70866141732283472" top="0.74803149606299213" bottom="0.74803149606299213" header="0.31496062992125984" footer="0.31496062992125984"/>
  <pageSetup paperSize="9" scale="62"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附件1</vt:lpstr>
      <vt:lpstr>2018</vt:lpstr>
      <vt:lpstr>2019</vt:lpstr>
      <vt:lpstr>2020</vt:lpstr>
      <vt:lpstr>'2018'!Print_Titles</vt:lpstr>
      <vt:lpstr>'2019'!Print_Titles</vt:lpstr>
      <vt:lpstr>'2020'!Print_Titles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5</dc:creator>
  <cp:lastModifiedBy>Administrator</cp:lastModifiedBy>
  <cp:revision>0</cp:revision>
  <cp:lastPrinted>2019-04-11T02:59:05Z</cp:lastPrinted>
  <dcterms:created xsi:type="dcterms:W3CDTF">2006-09-13T03:21:00Z</dcterms:created>
  <dcterms:modified xsi:type="dcterms:W3CDTF">2019-04-11T03:00:30Z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