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525" windowHeight="7785" activeTab="2"/>
  </bookViews>
  <sheets>
    <sheet name="附表1" sheetId="3" r:id="rId1"/>
    <sheet name="附表2" sheetId="2" r:id="rId2"/>
    <sheet name="附件2  项目明细表" sheetId="1" r:id="rId3"/>
  </sheets>
  <definedNames>
    <definedName name="_xlnm.Print_Titles" localSheetId="0">附表1!$1:$7</definedName>
    <definedName name="_xlnm.Print_Titles" localSheetId="2">'附件2  项目明细表'!$2:$6</definedName>
  </definedNames>
  <calcPr calcId="125725"/>
</workbook>
</file>

<file path=xl/calcChain.xml><?xml version="1.0" encoding="utf-8"?>
<calcChain xmlns="http://schemas.openxmlformats.org/spreadsheetml/2006/main">
  <c r="L97" i="1"/>
  <c r="L96"/>
  <c r="L95" s="1"/>
  <c r="K95"/>
  <c r="J95"/>
  <c r="I95"/>
  <c r="H95"/>
  <c r="L94"/>
  <c r="L93"/>
  <c r="K93"/>
  <c r="J93"/>
  <c r="I93"/>
  <c r="H93"/>
  <c r="L92"/>
  <c r="L91"/>
  <c r="L90"/>
  <c r="L89"/>
  <c r="L88"/>
  <c r="L87"/>
  <c r="L86"/>
  <c r="L85"/>
  <c r="L84"/>
  <c r="L83"/>
  <c r="L82"/>
  <c r="L81"/>
  <c r="L80"/>
  <c r="L79"/>
  <c r="L78"/>
  <c r="L77"/>
  <c r="L76"/>
  <c r="L75"/>
  <c r="L74"/>
  <c r="L73"/>
  <c r="L72"/>
  <c r="L71"/>
  <c r="L70"/>
  <c r="L69"/>
  <c r="L68" s="1"/>
  <c r="L67" s="1"/>
  <c r="K68"/>
  <c r="J68"/>
  <c r="I68"/>
  <c r="H68"/>
  <c r="H67" s="1"/>
  <c r="K67"/>
  <c r="J67"/>
  <c r="I67"/>
  <c r="L66"/>
  <c r="L65"/>
  <c r="L64"/>
  <c r="L63"/>
  <c r="L62"/>
  <c r="L61"/>
  <c r="L60"/>
  <c r="L59"/>
  <c r="L58"/>
  <c r="L57"/>
  <c r="L56"/>
  <c r="L55"/>
  <c r="L54"/>
  <c r="L53"/>
  <c r="L52"/>
  <c r="L51"/>
  <c r="L50"/>
  <c r="L49"/>
  <c r="L48"/>
  <c r="L47"/>
  <c r="K46"/>
  <c r="J46"/>
  <c r="I46"/>
  <c r="H46"/>
  <c r="L45"/>
  <c r="L44"/>
  <c r="L43"/>
  <c r="L42"/>
  <c r="L41"/>
  <c r="L40"/>
  <c r="L39"/>
  <c r="L38"/>
  <c r="L37"/>
  <c r="L36"/>
  <c r="L35"/>
  <c r="L34"/>
  <c r="L33"/>
  <c r="L32"/>
  <c r="L31"/>
  <c r="L30"/>
  <c r="L29"/>
  <c r="L28"/>
  <c r="L27"/>
  <c r="L26"/>
  <c r="L25"/>
  <c r="L24"/>
  <c r="L23"/>
  <c r="L22"/>
  <c r="L21"/>
  <c r="L20" s="1"/>
  <c r="K20"/>
  <c r="J20"/>
  <c r="I20"/>
  <c r="H20"/>
  <c r="L19"/>
  <c r="L18"/>
  <c r="L17"/>
  <c r="L16"/>
  <c r="L15"/>
  <c r="L14"/>
  <c r="L13"/>
  <c r="L12"/>
  <c r="L11"/>
  <c r="L10"/>
  <c r="L9"/>
  <c r="L8"/>
  <c r="K8"/>
  <c r="J8"/>
  <c r="I8"/>
  <c r="H8"/>
  <c r="K7"/>
  <c r="I7"/>
  <c r="I6" s="1"/>
  <c r="K6"/>
  <c r="F13" i="2"/>
  <c r="E13"/>
  <c r="D13"/>
  <c r="C13"/>
  <c r="G12"/>
  <c r="G11"/>
  <c r="G10"/>
  <c r="F9"/>
  <c r="F14" s="1"/>
  <c r="E9"/>
  <c r="D9"/>
  <c r="D14" s="1"/>
  <c r="C9"/>
  <c r="G8"/>
  <c r="G7"/>
  <c r="G6"/>
  <c r="C76" i="3"/>
  <c r="E75"/>
  <c r="D75"/>
  <c r="C75"/>
  <c r="C74"/>
  <c r="C73"/>
  <c r="C72"/>
  <c r="C71"/>
  <c r="C70"/>
  <c r="C69"/>
  <c r="C68"/>
  <c r="C67"/>
  <c r="E66"/>
  <c r="D66"/>
  <c r="C65"/>
  <c r="C64"/>
  <c r="C63"/>
  <c r="C62"/>
  <c r="C61"/>
  <c r="C60"/>
  <c r="C59"/>
  <c r="C58"/>
  <c r="C57"/>
  <c r="C56"/>
  <c r="C55"/>
  <c r="C54"/>
  <c r="C53"/>
  <c r="C52"/>
  <c r="C51"/>
  <c r="C50"/>
  <c r="C49"/>
  <c r="C48"/>
  <c r="C47"/>
  <c r="C46"/>
  <c r="C45"/>
  <c r="C44"/>
  <c r="C43"/>
  <c r="C42"/>
  <c r="C41"/>
  <c r="C40"/>
  <c r="C39"/>
  <c r="C38"/>
  <c r="C37"/>
  <c r="C36"/>
  <c r="C35"/>
  <c r="C34"/>
  <c r="C33"/>
  <c r="C32"/>
  <c r="C31"/>
  <c r="C30"/>
  <c r="C29"/>
  <c r="C28"/>
  <c r="C27" s="1"/>
  <c r="E27"/>
  <c r="D27"/>
  <c r="C26"/>
  <c r="C25"/>
  <c r="C24"/>
  <c r="C23"/>
  <c r="C22"/>
  <c r="C21"/>
  <c r="C20"/>
  <c r="C19"/>
  <c r="C18"/>
  <c r="C17"/>
  <c r="C16"/>
  <c r="C15"/>
  <c r="C14"/>
  <c r="C13"/>
  <c r="C12"/>
  <c r="C11"/>
  <c r="C10"/>
  <c r="C9"/>
  <c r="F8"/>
  <c r="E8"/>
  <c r="E7" s="1"/>
  <c r="D8"/>
  <c r="D7" s="1"/>
  <c r="F7"/>
  <c r="C14" i="2" l="1"/>
  <c r="E14"/>
  <c r="G13"/>
  <c r="C66" i="3"/>
  <c r="C8"/>
  <c r="C7" s="1"/>
  <c r="G9" i="2"/>
  <c r="J7" i="1"/>
  <c r="J6" s="1"/>
  <c r="H7"/>
  <c r="H6" s="1"/>
  <c r="L46"/>
  <c r="L7" s="1"/>
  <c r="L6" s="1"/>
  <c r="G14" i="2" l="1"/>
</calcChain>
</file>

<file path=xl/sharedStrings.xml><?xml version="1.0" encoding="utf-8"?>
<sst xmlns="http://schemas.openxmlformats.org/spreadsheetml/2006/main" count="648" uniqueCount="451">
  <si>
    <t>附表1</t>
  </si>
  <si>
    <t>印台区2019年统筹整合财政涉农资金明细表</t>
  </si>
  <si>
    <r>
      <rPr>
        <b/>
        <sz val="11"/>
        <rFont val="仿宋_GB2312"/>
        <family val="3"/>
        <charset val="134"/>
      </rPr>
      <t>序</t>
    </r>
    <r>
      <rPr>
        <b/>
        <sz val="11"/>
        <color indexed="8"/>
        <rFont val="宋体"/>
        <charset val="134"/>
      </rPr>
      <t xml:space="preserve">
号</t>
    </r>
  </si>
  <si>
    <t>财政资金名称</t>
  </si>
  <si>
    <t>本年度下达数（万元）</t>
  </si>
  <si>
    <t>整合后资金实际投向（万元）</t>
  </si>
  <si>
    <t>备注</t>
  </si>
  <si>
    <t>农业生产
发展</t>
  </si>
  <si>
    <t>农村基础设施建设</t>
  </si>
  <si>
    <t>社会公共服务类</t>
  </si>
  <si>
    <r>
      <rPr>
        <b/>
        <sz val="14"/>
        <color indexed="8"/>
        <rFont val="宋体"/>
        <charset val="134"/>
      </rPr>
      <t>合</t>
    </r>
    <r>
      <rPr>
        <b/>
        <sz val="14"/>
        <color indexed="8"/>
        <rFont val="Times New Roman"/>
        <family val="1"/>
      </rPr>
      <t xml:space="preserve">    </t>
    </r>
    <r>
      <rPr>
        <b/>
        <sz val="14"/>
        <color indexed="8"/>
        <rFont val="黑体"/>
        <charset val="134"/>
      </rPr>
      <t>计</t>
    </r>
  </si>
  <si>
    <t>一</t>
  </si>
  <si>
    <t>中央财政资金小计</t>
  </si>
  <si>
    <t>中央财政专项扶贫资金</t>
  </si>
  <si>
    <t>水利发展资金（对应原表第2项农田水利设施建设和水土保持补助资金、第17项江河湖库水系综合整治资金、第18全项国山洪灾害防治经费）</t>
  </si>
  <si>
    <t>农业生产发展资金（不含直接发放给农牧民部分及农机购置补助，对应原表第3项现代农业生产发展资金、第4项农业技术推广与服务补助资金）</t>
  </si>
  <si>
    <t>林业改革资金（对应原表第5项林业补助资金）</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</si>
  <si>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</si>
  <si>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</si>
  <si>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</si>
  <si>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</si>
  <si>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</si>
  <si>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</si>
  <si>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</si>
  <si>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</si>
  <si>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r>
      <rPr>
        <sz val="10"/>
        <color indexed="8"/>
        <rFont val="宋体"/>
        <charset val="134"/>
      </rPr>
      <t>生猪（牛羊）调出大县奖励</t>
    </r>
    <r>
      <rPr>
        <sz val="10"/>
        <color indexed="8"/>
        <rFont val="宋体"/>
        <charset val="134"/>
      </rPr>
      <t xml:space="preserve">
</t>
    </r>
    <r>
      <rPr>
        <sz val="10"/>
        <color indexed="8"/>
        <rFont val="宋体"/>
        <charset val="134"/>
      </rPr>
      <t>资金（省级统筹部分）</t>
    </r>
  </si>
  <si>
    <r>
      <rPr>
        <sz val="10"/>
        <color indexed="8"/>
        <rFont val="宋体"/>
        <charset val="134"/>
      </rPr>
      <t>农业资源及生态保护补助资金</t>
    </r>
    <r>
      <rPr>
        <sz val="10"/>
        <color indexed="8"/>
        <rFont val="宋体"/>
        <charset val="134"/>
      </rPr>
      <t xml:space="preserve">
</t>
    </r>
    <r>
      <rPr>
        <sz val="10"/>
        <color indexed="8"/>
        <rFont val="宋体"/>
        <charset val="134"/>
      </rPr>
      <t>（对农民的直接补贴除外）</t>
    </r>
  </si>
  <si>
    <r>
      <rPr>
        <sz val="10"/>
        <color indexed="8"/>
        <rFont val="宋体"/>
        <charset val="134"/>
      </rPr>
      <t>服务业发展专项资金</t>
    </r>
    <r>
      <rPr>
        <sz val="10"/>
        <color indexed="8"/>
        <rFont val="宋体"/>
        <charset val="134"/>
      </rPr>
      <t xml:space="preserve">
</t>
    </r>
    <r>
      <rPr>
        <sz val="10"/>
        <color indexed="8"/>
        <rFont val="宋体"/>
        <charset val="134"/>
      </rPr>
      <t>（支持新农村现代流通服务网络工程部分）</t>
    </r>
  </si>
  <si>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</si>
  <si>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</si>
  <si>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其他</t>
  </si>
  <si>
    <t>二</t>
  </si>
  <si>
    <t>省级财政资金小计</t>
  </si>
  <si>
    <t>财政专项扶贫资金</t>
  </si>
  <si>
    <t>果业发展专项资金</t>
  </si>
  <si>
    <t>畜牧发展专项资金</t>
  </si>
  <si>
    <t>现代农业园区建设资金</t>
  </si>
  <si>
    <t>粮油高产创建资金</t>
  </si>
  <si>
    <t>设施农业建设补助资金</t>
  </si>
  <si>
    <t>茶叶产业发展专项资金</t>
  </si>
  <si>
    <t>现代种业发展资金</t>
  </si>
  <si>
    <t>农业科技示范与推广资金</t>
  </si>
  <si>
    <t>农村水产专项补助资金</t>
  </si>
  <si>
    <t>基层农业技术推广体系资金</t>
  </si>
  <si>
    <t>农业信息化体系建设资金</t>
  </si>
  <si>
    <t>农业产业化龙头企业发展资金</t>
  </si>
  <si>
    <t>职业农民培训资金</t>
  </si>
  <si>
    <t>农民专业合作社发展资金</t>
  </si>
  <si>
    <r>
      <rPr>
        <sz val="10"/>
        <color indexed="8"/>
        <rFont val="宋体"/>
        <charset val="134"/>
      </rPr>
      <t>“一村一品</t>
    </r>
    <r>
      <rPr>
        <sz val="10"/>
        <color indexed="8"/>
        <rFont val="Times New Roman"/>
        <family val="1"/>
      </rPr>
      <t>”</t>
    </r>
    <r>
      <rPr>
        <sz val="10"/>
        <color indexed="8"/>
        <rFont val="宋体"/>
        <charset val="134"/>
      </rPr>
      <t>发展资金</t>
    </r>
  </si>
  <si>
    <t>保护性耕作资金</t>
  </si>
  <si>
    <t>秸秆综合利用资金</t>
  </si>
  <si>
    <t>林业产业发展资金</t>
  </si>
  <si>
    <t>林下经济发展资金</t>
  </si>
  <si>
    <t>林业科技推广资金</t>
  </si>
  <si>
    <t>小型病险水库除险加固资金</t>
  </si>
  <si>
    <t>水利基础设施建设支出（不包括重大引调水工程、重点水源工程、江河湖泊骨干重大工程、跨界河流开发治理工程、大中型灌区续建配套和节水改造、大中型病险水库水闸除险加固、生态建设方面以及相应中央预算内投资项目省级配套支出）</t>
  </si>
  <si>
    <t>新增建设用地土地有偿使用费安排的支出</t>
  </si>
  <si>
    <t>农村饮水工程资金</t>
  </si>
  <si>
    <t>中小河流治理资金</t>
  </si>
  <si>
    <t>江河湖库泊治理与保护资金</t>
  </si>
  <si>
    <t>小型农田水利设施建设资金</t>
  </si>
  <si>
    <t>水土保持资金</t>
  </si>
  <si>
    <t>农村环保资金</t>
  </si>
  <si>
    <t>重点区域绿化补助资金</t>
  </si>
  <si>
    <r>
      <rPr>
        <sz val="10"/>
        <rFont val="宋体"/>
        <charset val="134"/>
      </rPr>
      <t>“三化一片林</t>
    </r>
    <r>
      <rPr>
        <sz val="10"/>
        <rFont val="Times New Roman"/>
        <family val="1"/>
      </rPr>
      <t>”</t>
    </r>
    <r>
      <rPr>
        <sz val="10"/>
        <rFont val="宋体"/>
        <charset val="134"/>
      </rPr>
      <t>绿色家园建设资金</t>
    </r>
  </si>
  <si>
    <t>防沙治沙补助资金</t>
  </si>
  <si>
    <t>农业产业引导资金</t>
  </si>
  <si>
    <t>农业园区及新型经营主体带动贫困户产业脱贫引导资金</t>
  </si>
  <si>
    <t>三</t>
  </si>
  <si>
    <t>市级财政资金小计</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</si>
  <si>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</si>
  <si>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</si>
  <si>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</si>
  <si>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</si>
  <si>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</si>
  <si>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</si>
  <si>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</si>
  <si>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</si>
  <si>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</si>
  <si>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县级财政扶贫资金</t>
  </si>
  <si>
    <t>五</t>
  </si>
  <si>
    <t>其中用于建档立卡贫困村的资金规模</t>
  </si>
  <si>
    <t>其中用于建档立卡贫困人口的资金规模</t>
  </si>
  <si>
    <t>印台区2019年度统筹整合财政涉农资金方案汇总表</t>
  </si>
  <si>
    <t>项目类别</t>
  </si>
  <si>
    <t>建设内容</t>
  </si>
  <si>
    <t>财政资金(万元）</t>
  </si>
  <si>
    <t>中央</t>
  </si>
  <si>
    <t>省级</t>
  </si>
  <si>
    <t>市级</t>
  </si>
  <si>
    <t>县级</t>
  </si>
  <si>
    <t>小计</t>
  </si>
  <si>
    <t>基础设施类
（56个）</t>
  </si>
  <si>
    <t>1、通组路项目（11个）</t>
  </si>
  <si>
    <t>2、巷道排水渠项目（25个）</t>
  </si>
  <si>
    <t>3、安全饮水项目（20个）</t>
  </si>
  <si>
    <t>合计</t>
  </si>
  <si>
    <t>产业发展类
（27个）</t>
  </si>
  <si>
    <t>1、农业产业项目（24个）</t>
  </si>
  <si>
    <t>2、光伏扶贫项目（1个）</t>
  </si>
  <si>
    <t>3、其他产业项目（2个）</t>
  </si>
  <si>
    <t>总    计（83个）</t>
  </si>
  <si>
    <t>印台区2019年度统筹整合财政涉农资金项目表</t>
  </si>
  <si>
    <t>序号</t>
  </si>
  <si>
    <t>项目名称</t>
  </si>
  <si>
    <t>实施地点</t>
  </si>
  <si>
    <t>建设期限</t>
  </si>
  <si>
    <t>绩效目标</t>
  </si>
  <si>
    <t>责任单位</t>
  </si>
  <si>
    <t>财政资金支持环节</t>
  </si>
  <si>
    <t>财政资金（万元）</t>
  </si>
  <si>
    <t>合计（83个）</t>
  </si>
  <si>
    <t>一、基础设施项目（56个）</t>
  </si>
  <si>
    <t>（一）通组路（11个）</t>
  </si>
  <si>
    <t>红土镇周陵至车房沟</t>
  </si>
  <si>
    <t>周陵村</t>
  </si>
  <si>
    <t>硬化通组道路1.6公里，宽4.5米，厚0.18米</t>
  </si>
  <si>
    <t>交通局</t>
  </si>
  <si>
    <t>建设环节</t>
  </si>
  <si>
    <t>陈炉镇育寨村三组至四组通组路</t>
  </si>
  <si>
    <t>育寨村</t>
  </si>
  <si>
    <t>硬化通组道路1.7公里，宽3.5米，厚0.18米</t>
  </si>
  <si>
    <t>广阳镇广阳村武伍村一组至二组通组路</t>
  </si>
  <si>
    <t>广阳村</t>
  </si>
  <si>
    <t>硬化通组道路0.8公里，宽3.5米，厚0.18米</t>
  </si>
  <si>
    <t>广阳三合村镇栗园组一组至二组通组路</t>
  </si>
  <si>
    <t>三合村</t>
  </si>
  <si>
    <t>硬化通组道路2公里，宽4米，厚0.18米</t>
  </si>
  <si>
    <t>红土镇太和寺三组至305省道通组路</t>
  </si>
  <si>
    <t>太和寺村</t>
  </si>
  <si>
    <t>硬化通组道路2.3公里，宽4米，厚0.18米</t>
  </si>
  <si>
    <t>红土镇金华山村西庙组至铜罕线通组路</t>
  </si>
  <si>
    <t>金华山村</t>
  </si>
  <si>
    <t>硬化通组道路1.5公里，宽4米，厚0.18米</t>
  </si>
  <si>
    <t>广阳镇三合村洞子沟组一组至四组通组路</t>
  </si>
  <si>
    <t>硬化通组道路1.6公里，宽4米，厚0.18米</t>
  </si>
  <si>
    <t>红土镇邵家沟一组通组路</t>
  </si>
  <si>
    <t>邵家沟村</t>
  </si>
  <si>
    <t>硬化通组道路1.5公里，宽3.5米，厚0.18米</t>
  </si>
  <si>
    <t>印台街道乔子村官底组通组路</t>
  </si>
  <si>
    <t>崖尧村</t>
  </si>
  <si>
    <t>印台区广阳镇刘家沟四组至五组道路工程</t>
  </si>
  <si>
    <t>刘家沟村</t>
  </si>
  <si>
    <t>硬化通组道路长1.4km、宽3.5m、厚18cm</t>
  </si>
  <si>
    <t>金锁关镇柳树台村贺家沟组至金瑶路通组路</t>
  </si>
  <si>
    <t>柳树台村</t>
  </si>
  <si>
    <t>（二）巷道排水渠项目（25个）</t>
  </si>
  <si>
    <t>阿庄镇阿庄村四组巷道硬化工程</t>
  </si>
  <si>
    <t>阿庄村</t>
  </si>
  <si>
    <t>水泥硬化巷道900米，宽3.5米，厚0.18米；混凝土排水渠1000米</t>
  </si>
  <si>
    <t>方便71户群众其中54户贫困户生产生活</t>
  </si>
  <si>
    <t>发改局</t>
  </si>
  <si>
    <t>阿庄镇小庄村三组巷道硬化工程</t>
  </si>
  <si>
    <t>小庄村</t>
  </si>
  <si>
    <t>水泥硬化巷道500米，宽3.5米，厚0.18米；u型渠1000米</t>
  </si>
  <si>
    <t>方便147户群众其中70户贫困户生产生活</t>
  </si>
  <si>
    <t>阿庄镇汉寨村巷道硬化工程</t>
  </si>
  <si>
    <t>汉寨村</t>
  </si>
  <si>
    <t>水泥硬化巷道600米，宽3.5米，厚0.18米，混凝土排水渠1200，回填土方1000立方米</t>
  </si>
  <si>
    <t>方便140户群众其中73户贫困户生产生活</t>
  </si>
  <si>
    <t>阿庄镇塬圪塔村巷道硬化及排水渠工程</t>
  </si>
  <si>
    <t>塬圪塔村</t>
  </si>
  <si>
    <t>南塬组水泥硬化巷道120米，宽3.5米，厚0.18米，混凝土排水渠270米，护坡1980立方米</t>
  </si>
  <si>
    <t>方便120户群众其中63户贫困户生产生活</t>
  </si>
  <si>
    <t>红土镇周陵村六组巷道硬化及排水渠工程</t>
  </si>
  <si>
    <t>枣园组水泥硬化巷道170米，宽3.5米，厚0.18米，新修排水渠200米</t>
  </si>
  <si>
    <t>方便56户群众其中5户贫困户生产生活</t>
  </si>
  <si>
    <t>红土镇邵家沟村一组、二组、四组巷道硬化工程</t>
  </si>
  <si>
    <t>水泥硬化巷道900米，宽3.5米，厚0.18米，新修水渠900米</t>
  </si>
  <si>
    <t>方便67户群众其中37户贫困户生产生活</t>
  </si>
  <si>
    <t>陈炉镇潘家河村巷道硬化及排水渠工程</t>
  </si>
  <si>
    <t>潘家河村</t>
  </si>
  <si>
    <t>水泥硬化巷道2000米，宽3.5米，厚0.15米，新修水渠2100米</t>
  </si>
  <si>
    <t>方便150户群众其中39户贫困户生产生活</t>
  </si>
  <si>
    <t>陈炉镇育寨村巷道硬化及排水渠工程</t>
  </si>
  <si>
    <t>水泥硬化巷道3000米，宽3.5米，厚0.15米，排水渠2000米</t>
  </si>
  <si>
    <t>方便86户贫困户生产生活</t>
  </si>
  <si>
    <t>陈炉镇立地破村巷道硬化及排水渠工程</t>
  </si>
  <si>
    <t>立地破村</t>
  </si>
  <si>
    <t>水泥硬化巷道2000米，宽3.5米，厚0.15米，排水渠800米</t>
  </si>
  <si>
    <t>方便150户群众其中60户贫困户生产生活</t>
  </si>
  <si>
    <t>金锁关镇袁家山村巷道硬化工程</t>
  </si>
  <si>
    <t>袁家山村</t>
  </si>
  <si>
    <t>水泥硬化巷道900米，宽3.5米，厚0.15米，排水渠900米</t>
  </si>
  <si>
    <t>方便68户群众其中30户贫困户生产生活</t>
  </si>
  <si>
    <t>金锁关镇徐家沟村巷道硬化工程</t>
  </si>
  <si>
    <t>徐家沟村</t>
  </si>
  <si>
    <t>水泥硬化巷道1900米，宽3.5米，厚0.15米，排水渠100米</t>
  </si>
  <si>
    <t>方便68户群众其中20户贫困户生产生活</t>
  </si>
  <si>
    <t>金锁关镇烈桥村巷道硬化工程</t>
  </si>
  <si>
    <t>烈桥村</t>
  </si>
  <si>
    <t>水泥硬化巷道2000米，宽3.5米，厚0.15米，排水渠2000米</t>
  </si>
  <si>
    <t>方便79户群众其中38户贫困户生产生活</t>
  </si>
  <si>
    <t>印台办前齐村排水渠工程</t>
  </si>
  <si>
    <t>前齐村</t>
  </si>
  <si>
    <t>新建排水渠3000米</t>
  </si>
  <si>
    <t>方便140户群众其中2户贫困户生产生活</t>
  </si>
  <si>
    <t>印台办崖尧村排水渠工程</t>
  </si>
  <si>
    <t>新建排水渠2000米</t>
  </si>
  <si>
    <t>方便60户群众其中55户贫困户生产生活</t>
  </si>
  <si>
    <t>广阳镇水利村巷道硬化工程</t>
  </si>
  <si>
    <t>水利村</t>
  </si>
  <si>
    <t>水泥硬化巷道1300米，宽3.5米，厚0.15米；混凝土排水渠1300米</t>
  </si>
  <si>
    <t>方便45户群众17户贫困户生产生活</t>
  </si>
  <si>
    <t>广阳镇广阳村五组道路护坡工程</t>
  </si>
  <si>
    <t>水泥硬化巷道170米，宽3.5米，厚0.15米；浆砌石护坡666立方米，排水渠230米，盖板75块</t>
  </si>
  <si>
    <t>方便51户群众其中8户贫困户生产生活</t>
  </si>
  <si>
    <t>广阳镇刘家沟村巷道硬化工程</t>
  </si>
  <si>
    <t>水泥硬化巷道1000米，宽3.5米，厚0.15米，混凝土排水渠700米</t>
  </si>
  <si>
    <t>方便34户群众其中14户贫困户生产生活</t>
  </si>
  <si>
    <t>广阳镇三合村巷道硬化工程</t>
  </si>
  <si>
    <t>水泥硬化巷道1060米，宽3.5米厚0.15米，混凝土排水渠1060米</t>
  </si>
  <si>
    <t>方便70户群众其中23户贫困户生产生活</t>
  </si>
  <si>
    <t>王石凹办王石凹村巷道硬化工程</t>
  </si>
  <si>
    <t>王石凹村</t>
  </si>
  <si>
    <t>水泥硬化巷道500米，宽3米，厚0.15米</t>
  </si>
  <si>
    <t>方便26户群众其中13户贫困户生产生活</t>
  </si>
  <si>
    <t>红土镇北神沟村二组巷道排水渠改造工程</t>
  </si>
  <si>
    <t>北神沟村</t>
  </si>
  <si>
    <t>拆除破旧道路 2000 米、新修排水渠2000m。水泥硬化道路1800m*3.5m*0.18m</t>
  </si>
  <si>
    <t>方便120户群众其中26户贫困户生产生活</t>
  </si>
  <si>
    <t>塬圪塔村基础设施建设项目</t>
  </si>
  <si>
    <t>新修水渠2公里，硬化道路600米，宽3.5米，厚15cm.</t>
  </si>
  <si>
    <t>改善贫困村群众人居环境，受益贫困人口41户134人</t>
  </si>
  <si>
    <t>马科村基础设施建设项目　</t>
  </si>
  <si>
    <t>马科村</t>
  </si>
  <si>
    <t>硬化场地1000㎡，新修护坡270m³，巷道路硬化1.5公里,宽2.5米，厚15cm。</t>
  </si>
  <si>
    <t>改善贫困村群众人居环境，受益贫困人口16户40人</t>
  </si>
  <si>
    <t>那坡村基础设施建设项目</t>
  </si>
  <si>
    <t>那坡村</t>
  </si>
  <si>
    <t>建设护坡700m³，道路硬化1.7公里，宽4米，厚15cm,水渠建设4000米。</t>
  </si>
  <si>
    <t>改善贫困村群众人居环境，受益贫困人口18户46人</t>
  </si>
  <si>
    <t>王石凹村基础设施建设项目</t>
  </si>
  <si>
    <t>建设护坡900m³，硬化铺设500㎡，道路硬化150米，宽3.5米，厚12cm。</t>
  </si>
  <si>
    <t>改善贫困村群众人居生活环境，受益贫困人口78户215人</t>
  </si>
  <si>
    <t>阿庄村基础设施完善项目</t>
  </si>
  <si>
    <t>改善贫困人口32户112人的居住环境问题，解决排水和群众出行问题</t>
  </si>
  <si>
    <t>（三）安全饮水项目（20个）</t>
  </si>
  <si>
    <t>金锁关镇烈桥村前烈桥组水源工程</t>
  </si>
  <si>
    <t>水源、铺设管网4.2km。</t>
  </si>
  <si>
    <t>解决236户967人的饮水困难</t>
  </si>
  <si>
    <t>水务局</t>
  </si>
  <si>
    <t>金锁关镇纸坊村一组（走马梁组）供水工程</t>
  </si>
  <si>
    <t>纸坊村</t>
  </si>
  <si>
    <t>水源、铺设管网3.4km、入户52户。</t>
  </si>
  <si>
    <t>解决52户171人的饮水困难</t>
  </si>
  <si>
    <t>金锁关镇纸坊村三组水源工程</t>
  </si>
  <si>
    <t>水源、铺设管网3.7km、入户防冻及IC卡水表144户。</t>
  </si>
  <si>
    <t>解决144户470人的饮水困难</t>
  </si>
  <si>
    <t>陈炉镇那坡村供水管网改造工程</t>
  </si>
  <si>
    <t>户外集中水表40座、铺设管网2.8km、入户防冻及IC卡水表207户</t>
  </si>
  <si>
    <t>解决207户738人的饮水困难</t>
  </si>
  <si>
    <t>陈炉镇双碑村供水管网改造工程</t>
  </si>
  <si>
    <t>双碑村</t>
  </si>
  <si>
    <t>户外集中水表105座、铺设管网4.2km、入户防冻及IC卡水表534户。</t>
  </si>
  <si>
    <t>解决534户   1718人的饮水困难</t>
  </si>
  <si>
    <t>陈炉镇永兴村供水管网改造工程</t>
  </si>
  <si>
    <t>永兴村</t>
  </si>
  <si>
    <t>户外集中水表45座、铺设管网3.5km、入户防冻及IC卡水表217户。</t>
  </si>
  <si>
    <t>解决217户   754人的饮水困难</t>
  </si>
  <si>
    <t>陈炉镇北沟村三组入户工程及新兴组供水管网改造工程</t>
  </si>
  <si>
    <t>北沟村三组、新兴组</t>
  </si>
  <si>
    <t>户外集中水表5座、铺设管网8.3km、入户防冻及IC卡水表330户。</t>
  </si>
  <si>
    <t>解决330户1000人的饮水困难</t>
  </si>
  <si>
    <t>陈炉镇穆家庄村二级加压供水工程</t>
  </si>
  <si>
    <t>穆家庄村</t>
  </si>
  <si>
    <t>水源、蓄水池1座、铺设管网5.2km、入户防冻及IC卡水表235户。</t>
  </si>
  <si>
    <t>解决235户960人的饮水困难</t>
  </si>
  <si>
    <t>印台办寇村党家塔组水源工程</t>
  </si>
  <si>
    <t>寇村</t>
  </si>
  <si>
    <t>水源、铺设管网3.7km、入户防冻及IC卡水表52户。</t>
  </si>
  <si>
    <t>解决28户85人的饮水困难</t>
  </si>
  <si>
    <t>陶贤村5组安里水源工程</t>
  </si>
  <si>
    <t>陶贤村</t>
  </si>
  <si>
    <t>水源、蓄水池1座、铺设管网3.2km、入户防冻及IC卡水表34户。</t>
  </si>
  <si>
    <t>解决34户134人的饮水困难</t>
  </si>
  <si>
    <t>广阳镇广阳村6、7、8、10组供水工程</t>
  </si>
  <si>
    <t>铺设各类管道4080m，新建闸阀井3座，入户工程共计71户，集中式水表井10座。</t>
  </si>
  <si>
    <t>解决181户722人的饮水困难</t>
  </si>
  <si>
    <t>四联村人畜饮水工程</t>
  </si>
  <si>
    <t>四联村</t>
  </si>
  <si>
    <t>新打机井1眼，铺设管道9km.</t>
  </si>
  <si>
    <t>解决283户1122人的饮水困难</t>
  </si>
  <si>
    <t>阿庄镇西沟岭村供水改造工程</t>
  </si>
  <si>
    <t>西沟岭村</t>
  </si>
  <si>
    <t>新建泉室1座，新建10m3蓄水池1座，新建20m3蓄水池2座，安装村组次氯酸钠发生器及投加系统（30g/h）1台，铺设各类管道12.87km，新建闸阀井14座，入户工程共计289户，集中水表井44座，安装防冻防潮IC卡水表1179块。</t>
  </si>
  <si>
    <t>王石凹办苟村一、二组水源工程</t>
  </si>
  <si>
    <t>苟村</t>
  </si>
  <si>
    <t>水源、铺设管网2.6km、入户防冻及IC卡水表83户。</t>
  </si>
  <si>
    <t>解决83户280人的饮水困难</t>
  </si>
  <si>
    <t>何家坊一、二、三组供水工程</t>
  </si>
  <si>
    <t>何家坊村</t>
  </si>
  <si>
    <t>水源1处、铺设管网7.5km、防冻及IC卡表231户。</t>
  </si>
  <si>
    <t>解决231户779人的饮水困难</t>
  </si>
  <si>
    <t>柳树台村贺家沟组杏岭水源工程</t>
  </si>
  <si>
    <t>新建水源1处、铺设管网3.5km。</t>
  </si>
  <si>
    <t>解决54户193人的饮水困难</t>
  </si>
  <si>
    <t>陈炉镇育寨村东、西罗山、林场组供水工程</t>
  </si>
  <si>
    <t>水源、铺设管网3.3km、入户142户。</t>
  </si>
  <si>
    <t>解决142户542人的饮水困难</t>
  </si>
  <si>
    <t>印台区边远散户供水入户工程</t>
  </si>
  <si>
    <t>各村</t>
  </si>
  <si>
    <t>管网230km、入户防冻600户、IC卡水表600块。</t>
  </si>
  <si>
    <t>解决600户2100人的饮水困难</t>
  </si>
  <si>
    <t>印台区农村管网完善工程</t>
  </si>
  <si>
    <t>红土镇东王村西王组、王石凹办傲背村南傲背组、印台办寇村、城关办城关村</t>
  </si>
  <si>
    <t>解决261户993人的饮水困难</t>
  </si>
  <si>
    <t>城关办河东村水源加压工程</t>
  </si>
  <si>
    <t>河东村</t>
  </si>
  <si>
    <t>加压泵房3座、加压泵3台。</t>
  </si>
  <si>
    <t>二、产业类项目（27个）</t>
  </si>
  <si>
    <t>（一）农业产业类项目（24个）</t>
  </si>
  <si>
    <t>阿庄镇塬圪塔村金银花栽植、繁育基地建设项目</t>
  </si>
  <si>
    <t>流转土地300亩，栽植金银花300亩，利用现有的2000平米智能温室繁育种苗100万株，配套购置设施设备等。</t>
  </si>
  <si>
    <t>带动全镇7个村397户贫困户增收致富，户均增收300-500元。</t>
  </si>
  <si>
    <t>购置必要的生产物资和运行设施。</t>
  </si>
  <si>
    <t>金锁关镇食用菌基地建设项目</t>
  </si>
  <si>
    <t>新建食用菌大棚15座，配套建设库房、加工间、冷藏库、硬化厂区道路500米，安装锅楼、水电等设施设备，购置配送运输车1辆，及其他生产资料。</t>
  </si>
  <si>
    <t>带动何家坊村、崔家沟村、烈桥村186户贫困户增收致富，户均增收500-1000元。</t>
  </si>
  <si>
    <t>生产和运行设施及必要的基础设施。</t>
  </si>
  <si>
    <t>红土镇周陵村农产品产业园建设项目</t>
  </si>
  <si>
    <t>该项目由3个项目内容组成：1、周陵村蔬菜大棚基地建设项目。计划新建蔬菜大棚4个（其中2个温室大棚规格为50m*10m*5.5m、1个三连大棚70m*27m*4.2m、1个单跨大70m*14m*4.8m），硬化生产道路200米、配套水电工程，购置生产原料及其它设施设备。2、周陵村樱桃产业园提质增效示范基地及樱桃园新品种繁育基地建设项目。计划提质增效老园30亩，新栽植樱桃50亩。3、红土镇周陵村扶志饺子加工基地建设项目。计划对原铜铝小学进行改造利用。计划改造水电路900余米，封闭阳台40米，翻新改造装修房屋30间800平方米，其中操作间8间，原料食品储藏间4间，就餐包间10间，库房8间；购进加工、冷冻、操作设备1套；配套改造围墙、硬化场地和道路等。</t>
  </si>
  <si>
    <t>带动59户贫困户增收致富，户均增收800-1000元。</t>
  </si>
  <si>
    <t>印台区万头肉牛养殖基地建设项目</t>
  </si>
  <si>
    <t>带动全区3957户贫困户增收致富，户均增收800-1200元。</t>
  </si>
  <si>
    <t>广阳镇三合村肉牛养殖基地建设项目</t>
  </si>
  <si>
    <t>新建牛舍850平米，配套建设库房、加工间、青贮窖，围墙、厂区道路、蓄水池、水电等设施设备,引进良种肉牛90头及饲料等。</t>
  </si>
  <si>
    <t>带动三合村、四兴村、水利村共计282户贫困户增收致富，户均增收300-600元。</t>
  </si>
  <si>
    <t>金锁关村肉牛养殖基地建设项目</t>
  </si>
  <si>
    <t>金锁关村</t>
  </si>
  <si>
    <t>新建牛舍850平米，配套建设库房、加工间、青贮窖，围墙、厂区道路、蓄水池、水电等设施设备，硬化道路200米。引进良种肉牛80头及饲料等。</t>
  </si>
  <si>
    <t>带动金锁关村、背塔村、袁家山村195户贫困户增收致富，户均增收500-800元。</t>
  </si>
  <si>
    <t>印台街道崖尧村肉牛养殖基地建设项目</t>
  </si>
  <si>
    <t>新建牛舍850平米，配套建设库房、加工间、青贮窖，围墙、厂区道路、蓄水池、水电等设施设备，硬化道路800米。引进良种肉牛70头及饲料等。</t>
  </si>
  <si>
    <t>带动崖尧村、刘村152户贫困户增收致富，户均增收500-800元。</t>
  </si>
  <si>
    <t>红土镇肖家堡村肉牛养殖基地建设项目</t>
  </si>
  <si>
    <t>肖家堡村</t>
  </si>
  <si>
    <t>新建牛舍850平米，配套建设库房、加工间、青贮窖，围墙、厂区道路、蓄水池、水电等设施设备，引进良种肉牛90头及饲料等。</t>
  </si>
  <si>
    <t>带动肖家堡村、冯家塬村190户贫困户增收致富，户均增收600-800元。</t>
  </si>
  <si>
    <t>印台街道软饼加工项目</t>
  </si>
  <si>
    <t>柳湾村</t>
  </si>
  <si>
    <t>改造库房400㎡，购置加工、冷藏、销售等设施设备等生产资料。</t>
  </si>
  <si>
    <t>带动柳湾村、前齐村93户贫困户增收致富，户均增收300-500元。</t>
  </si>
  <si>
    <t>红土镇北神沟村生猪养殖基地建设项目（三期）</t>
  </si>
  <si>
    <t>新建猪舍1000平方米，硬化道路300米，配套购置设施设备等。引进猪仔300头及饲料等生产物资。</t>
  </si>
  <si>
    <t>带动92户贫困户增收致富，户均增收300-500元。</t>
  </si>
  <si>
    <t>陈炉镇中药材基地扩建项目</t>
  </si>
  <si>
    <t>新兴村</t>
  </si>
  <si>
    <t>栽植连翘200亩，包括购置种苗、栽植、施肥等人工管理。硬化道路1公里。</t>
  </si>
  <si>
    <t>带动新兴村、永兴村75户贫困户增收致富，户均增收300-500元。</t>
  </si>
  <si>
    <t>红土镇新型社区集中安置点玩具加工基地建设项目</t>
  </si>
  <si>
    <t>红土镇</t>
  </si>
  <si>
    <t>新建厂房、库房共计 1500平方米；配套水电等基础设施及相关生产设施设备。</t>
  </si>
  <si>
    <t>采取社区入股公司的合作方式，带动45户贫困户增收致富。户均增收1000元左右。</t>
  </si>
  <si>
    <t>陈炉双碑集中安置点电子产品加工基地建设项目</t>
  </si>
  <si>
    <t>陈炉镇</t>
  </si>
  <si>
    <t>新建厂房、库房共计1000平方米，配套水电等基础设施及相关设施设备。</t>
  </si>
  <si>
    <t>培育村集体经济，带动48户贫困户增收致富，户均增收1000元左右。</t>
  </si>
  <si>
    <t>印台区生猪养殖基地建设项目</t>
  </si>
  <si>
    <t>建设标准化生猪养殖基地120亩，包括建设猪舍，库房、技术用房，锅炉房等，配套排污、防疫、水、电以及必要的养殖设施设备。建成存栏6万头的标准化生猪养殖基地。</t>
  </si>
  <si>
    <t>带动3957户贫困户增收致富，户均增收800-1200元。</t>
  </si>
  <si>
    <t>周陵管  委 会</t>
  </si>
  <si>
    <t>铜旱沿线贫困村中药材种植项目（周陵示范区）</t>
  </si>
  <si>
    <t>周陵村、刘村</t>
  </si>
  <si>
    <t>种植中药材示范区500亩。</t>
  </si>
  <si>
    <t>带动周陵村、刘村117户贫困户增收致富，户均增收300-500元。</t>
  </si>
  <si>
    <t>生产和运行环节补助</t>
  </si>
  <si>
    <t>红土镇铜罕沿线贫困村中药材种植项目</t>
  </si>
  <si>
    <t>红土镇金华山村、惠家沟、东王村、邵沟村。</t>
  </si>
  <si>
    <t>种植中药材600亩。</t>
  </si>
  <si>
    <t>带动红土镇金华山村、惠家沟、东王村、邵沟村共计230户贫困户增收致富。户均增收200-500元。</t>
  </si>
  <si>
    <t>陈炉镇铜罕沿线贫困村中药材种植项目</t>
  </si>
  <si>
    <t>陈炉镇马科村、立地坡村、马河村、潘河村。</t>
  </si>
  <si>
    <t>种植中药材1200亩。</t>
  </si>
  <si>
    <t>带动马科村、立地坡村、马河村、潘河村共计138户贫困户增收致富，户均增收300-500元。</t>
  </si>
  <si>
    <t>印台街道铜罕沿线贫困村中药材种植项目</t>
  </si>
  <si>
    <t>种植中药材500亩。</t>
  </si>
  <si>
    <t>带动崖尧村94户贫困户增收致富，户均增收300-500元。</t>
  </si>
  <si>
    <t>广阳镇铜罕沿线贫困村中药材种植项目</t>
  </si>
  <si>
    <t>广阳镇刘家沟村、广阳村、四兴村、水利村</t>
  </si>
  <si>
    <t>带动刘家沟村、广阳村、四兴村、水利村共计302户贫困户增收致富，户均增收300-500元。</t>
  </si>
  <si>
    <t>王石凹街道铜罕沿线贫困村中药材种植项目</t>
  </si>
  <si>
    <t>王石凹街道苟村、王石凹村、炭庄塔村。</t>
  </si>
  <si>
    <t>种植中药材1000亩。</t>
  </si>
  <si>
    <t>带动苟村、王石凹村、炭庄塔村共计267户贫困户增收致富，户均增收300-500元。</t>
  </si>
  <si>
    <t>产业兴村强镇示范行动项目</t>
  </si>
  <si>
    <t xml:space="preserve">
1、新栽标准化双矮苹果示范园300亩，包括购置种苗、肥料等生产资料，每亩1.5万元，小计450万元。2、新栽苹果园1000亩，带动全镇所有贫困户，发展苹果产业，每亩3000元，小计300万元。3、培育壮大村集体经济组织。 扶持东王村免烧砖厂建设60万元；扶持邵家沟村肉牛养殖基地建设50万元；扶持太和寺村大棚蔬菜基地建设及其他工程建设170万元。扶持金华山村肉羊养殖基地20万元。共计300万元。 3、对集体经济合作社和贫困户开展技能培训，小计50万元。</t>
  </si>
  <si>
    <t>高标准矮化示范园建设项目</t>
  </si>
  <si>
    <t>阿庄镇阿庄村、汉寨村、下庄村、塬疙瘩、小庄村。广阳镇四兴村、水利村、西固村、上马村、郗贾塬村、任家塬村。红土镇东王村、甘草塬村、周陵村、太和寺村、北神沟村、肖家堡村、冯家塬村。印台街道办崖尧村、前齐村、印台村、楼子村、济阳村、刘村、寇村。金锁关镇徐家沟村、袁家山村、纸坊村。</t>
  </si>
  <si>
    <t>栽植高标准矮化示范园3000亩，每亩3000元。阿庄镇：阿庄村96.5亩，汉寨村15亩，下庄村157.5亩，塬疙瘩村166亩，小庄村79亩；广阳镇：四兴村28.5亩、水利村56亩、西固村20.5亩、上马村56.8亩、郗贾村145.3、任家塬村19亩；红土镇：东王村28.8亩、甘草塬425.2亩、周陵村118亩、太和寺村25.9亩、肖家堡村89亩、冯家塬村151.5亩、北神沟村90亩；印台街道办：崖尧81亩、楼子村79亩、印台村18亩、济阳村39.5亩、刘村150亩、寇村9亩、前齐166.1亩；金锁关镇：徐家沟村231亩，袁家山77亩、纸坊村280.9亩。</t>
  </si>
  <si>
    <t>带动100户贫困户发展苹果产业，增收致富。</t>
  </si>
  <si>
    <t>印台区2019年干杂果经济林建设扶贫项目</t>
  </si>
  <si>
    <t>全区共计7个镇办36个村。</t>
  </si>
  <si>
    <t>在全区7个镇办36个村共栽植干杂果3000亩，改造4000亩。其中金锁关镇烈桥村、纸坊村、何家坊村、金锁关村新栽250亩，改造500亩。广阳镇广阳村，刘家沟村，水利村，胜利村，陶贤村，上马村，任家塬，西固村，三合村，四联村，郗贾村，新栽1000亩，改造700亩。阿庄镇阿庄村，小庄村，湫洼村，汉寨村，西沟岭村，塬圪塔村，下庄村。新建750亩，改造700亩。红土镇庞家河村、甘草塬村、太和寺村、周陵村、北神沟村，新建250亩，改造600亩。王石凹街道苟村、王石凹村、傲背村，新栽250亩，改造500亩。印台街道柳湾村、寇村、崖尧村，新栽250亩，改造500亩。陈炉镇马科村、育寨村，新栽250亩，改造500亩。</t>
  </si>
  <si>
    <t>林业局</t>
  </si>
  <si>
    <t>购置种苗等必要的生产物资。</t>
  </si>
  <si>
    <t>印台区2019年干杂果经济林技能培训扶贫项目</t>
  </si>
  <si>
    <t>在全区7个镇办36个村培训林农1000人。其中金锁关镇烈桥村、纸坊村、何家坊村、金锁关村培训林农150人。广阳镇广阳村，刘家沟村，水利村，胜利村，陶贤村，上马村，任家塬，西固村，三合村，四联村，郗贾村，培训林农150人。阿庄镇阿庄村，小庄村，湫洼村，汉寨村，西沟岭村，塬圪塔村，下庄村。培训林农200人。红土镇庞家河村、甘草塬村、太和寺村、周陵村、北神沟村，培训林农150人。王石凹街道苟村、王石凹村、傲背村，培训林农100人。印台街道柳湾村、寇村、崖尧村，培训林农100人。陈炉镇马科村、育寨村，培训林农150人。</t>
  </si>
  <si>
    <t>带动170户贫困户掌握技能，增收致富。</t>
  </si>
  <si>
    <t>开展培训，购置必要的生产物资等。</t>
  </si>
  <si>
    <t>（二）光伏扶贫项目（1个）</t>
  </si>
  <si>
    <t>印台区村级光伏扶贫电站建设项目</t>
  </si>
  <si>
    <t>印台区</t>
  </si>
  <si>
    <t>在印台区41个贫困村建设村级光伏电站，总规模14.563MW，单座容量不超过400KW。</t>
  </si>
  <si>
    <t>带动2643户贫困群众增收致富。</t>
  </si>
  <si>
    <t>购置必要的生产物资和运行设施</t>
  </si>
  <si>
    <t>（三）其他产业项目（2个）</t>
  </si>
  <si>
    <t>金融扶贫项目</t>
  </si>
  <si>
    <t>为贫困户提供产业发展资金 ，促进贫困户发展产业</t>
  </si>
  <si>
    <t>扶贫局</t>
  </si>
  <si>
    <t xml:space="preserve">补助 </t>
  </si>
  <si>
    <t>千校技工</t>
  </si>
  <si>
    <t>提高60名贫困学生的就业能力</t>
  </si>
  <si>
    <t>补助及资料等</t>
  </si>
  <si>
    <t>合计</t>
    <phoneticPr fontId="26" type="noConversion"/>
  </si>
  <si>
    <t>填报单位（盖章）：印台区财政局                        填报日期：2019年2月20日</t>
    <phoneticPr fontId="26" type="noConversion"/>
  </si>
  <si>
    <t>附表2</t>
    <phoneticPr fontId="26" type="noConversion"/>
  </si>
  <si>
    <t>填报单位（盖章）：印台区财政局                                                             填报日期：2019年2月20日</t>
    <phoneticPr fontId="26" type="noConversion"/>
  </si>
  <si>
    <t>基础设施项目56个</t>
    <phoneticPr fontId="26" type="noConversion"/>
  </si>
  <si>
    <t>方便9户群众生产生活，安全出行</t>
    <phoneticPr fontId="26" type="noConversion"/>
  </si>
  <si>
    <t>方便18户群众生产生活，安全出行</t>
    <phoneticPr fontId="26" type="noConversion"/>
  </si>
  <si>
    <t>方便39户群众生产生活，安全出行</t>
    <phoneticPr fontId="26" type="noConversion"/>
  </si>
  <si>
    <t>方便58户群众生产生活，安全出行</t>
    <phoneticPr fontId="26" type="noConversion"/>
  </si>
  <si>
    <t>方便21户群众生产生活，安全出行</t>
    <phoneticPr fontId="26" type="noConversion"/>
  </si>
  <si>
    <t>方便50户群众生产生活，安全出行</t>
    <phoneticPr fontId="26" type="noConversion"/>
  </si>
  <si>
    <t>方便58群众生产生活，安全出行</t>
    <phoneticPr fontId="26" type="noConversion"/>
  </si>
  <si>
    <t>方便33户群众生产生活，安全出行</t>
    <phoneticPr fontId="26" type="noConversion"/>
  </si>
  <si>
    <t>方便56户群众生产生活，安全出行</t>
    <phoneticPr fontId="26" type="noConversion"/>
  </si>
  <si>
    <t>方便28户群众生产生活，安全出行</t>
    <phoneticPr fontId="26" type="noConversion"/>
  </si>
  <si>
    <t>农业农村局</t>
    <phoneticPr fontId="26" type="noConversion"/>
  </si>
  <si>
    <t>农业农村局</t>
    <phoneticPr fontId="26" type="noConversion"/>
  </si>
  <si>
    <t>阿庄村五组巷道硬化1000米，（其中300米，宽4米，厚18cm,路基宽4.5米，厚18㎝、其余700米，路面拓宽3.5米，厚15厘米）排水渠建设1500米，拆除500米，护坡1200m³（土方移动800m³）。_x000D_</t>
    <phoneticPr fontId="26" type="noConversion"/>
  </si>
  <si>
    <t>基础设施项目56个</t>
    <phoneticPr fontId="26" type="noConversion"/>
  </si>
  <si>
    <t>产业类项目27个</t>
    <phoneticPr fontId="26" type="noConversion"/>
  </si>
  <si>
    <t>该项目占地1400亩，其中养殖区占地400亩，总建筑面积5.3万㎡，饲草区1000亩。建设内容包括：新建技术保障中心、服务中心5600㎡，标准化牛舍49栋、青贮池8组1万㎡、干草间2座1100㎡，配套建设库房2000㎡、料堆场、4000㎡发酵棚1000㎡、污水处理池700㎡、硬化园区道路10公里㎡，购置柔丝铡草机、取草机、地磅等设备，以及给排水、电气工程等配套设施设备。购置母牛和青年牛共计3500头，以及饲草等生产资料等。</t>
    <phoneticPr fontId="26" type="noConversion"/>
  </si>
  <si>
    <t>产业类项目27个</t>
    <phoneticPr fontId="26" type="noConversion"/>
  </si>
  <si>
    <t>农业农村局</t>
    <phoneticPr fontId="26" type="noConversion"/>
  </si>
  <si>
    <t>产业类项目27个</t>
    <phoneticPr fontId="26" type="noConversion"/>
  </si>
  <si>
    <t>培育乡土经济，乡村产业，建成农业产业强镇，带动383户贫困户增收。</t>
    <phoneticPr fontId="26" type="noConversion"/>
  </si>
  <si>
    <t>果业中心</t>
    <phoneticPr fontId="26" type="noConversion"/>
  </si>
  <si>
    <t>带动445户贫困户发展干杂果产业，掌握技能，增收致富，户均增收300-500元。</t>
    <phoneticPr fontId="26" type="noConversion"/>
  </si>
  <si>
    <t>阿庄村、下庄村、小庄村、塬圪塔村、汉寨村、立地坡村、马家河村、马科村、那坡村、潘家河村、双碑村、永兴村、育寨村、刘家沟村、任家源村、西固村、广阳村、四兴村、水利村、三合村、东王村、邵家沟村、孙家贬村、太和寺村、周陵村、惠家沟村、金华山村、北神沟村、庞家河村、柳树台村、崔家沟村、徐家沟村、列桥村、金锁关村、何家坊村、袁家山村、炭庄塔村、王石凹村、苟村、前齐村、崖尧村</t>
    <phoneticPr fontId="26" type="noConversion"/>
  </si>
  <si>
    <t>续建</t>
    <phoneticPr fontId="26" type="noConversion"/>
  </si>
  <si>
    <t>贫困户产业小额贷款贴息、风险补偿金</t>
    <phoneticPr fontId="26" type="noConversion"/>
  </si>
  <si>
    <t>贫困学生上技工学校补助每人每年3000元</t>
    <phoneticPr fontId="26" type="noConversion"/>
  </si>
  <si>
    <t>解决45户169人的饮水困难</t>
    <phoneticPr fontId="26" type="noConversion"/>
  </si>
  <si>
    <r>
      <t>新建10.5m</t>
    </r>
    <r>
      <rPr>
        <vertAlign val="superscript"/>
        <sz val="11"/>
        <rFont val="宋体"/>
        <family val="3"/>
        <charset val="134"/>
        <scheme val="minor"/>
      </rPr>
      <t>2</t>
    </r>
    <r>
      <rPr>
        <sz val="11"/>
        <rFont val="宋体"/>
        <family val="3"/>
        <charset val="134"/>
        <scheme val="minor"/>
      </rPr>
      <t>管理房1座，安装无塔上水器1台，铺设各类管道11.36km，新建闸阀井7座，入户工程共计261户，集中水表井45座。</t>
    </r>
  </si>
  <si>
    <t>基础设施项目57个</t>
    <phoneticPr fontId="26" type="noConversion"/>
  </si>
  <si>
    <t>产业类项目27个</t>
    <phoneticPr fontId="26" type="noConversion"/>
  </si>
  <si>
    <t>产业类项目27个</t>
    <phoneticPr fontId="26" type="noConversion"/>
  </si>
  <si>
    <t>附件3</t>
    <phoneticPr fontId="26" type="noConversion"/>
  </si>
</sst>
</file>

<file path=xl/styles.xml><?xml version="1.0" encoding="utf-8"?>
<styleSheet xmlns="http://schemas.openxmlformats.org/spreadsheetml/2006/main">
  <numFmts count="1">
    <numFmt numFmtId="176" formatCode="0_);[Red]\(0\)"/>
  </numFmts>
  <fonts count="36">
    <font>
      <sz val="11"/>
      <color theme="1"/>
      <name val="宋体"/>
      <charset val="134"/>
      <scheme val="minor"/>
    </font>
    <font>
      <sz val="11"/>
      <color indexed="8"/>
      <name val="黑体"/>
      <charset val="134"/>
    </font>
    <font>
      <b/>
      <sz val="11"/>
      <color indexed="8"/>
      <name val="宋体"/>
      <charset val="134"/>
    </font>
    <font>
      <sz val="10"/>
      <color indexed="8"/>
      <name val="宋体"/>
      <charset val="134"/>
    </font>
    <font>
      <sz val="10"/>
      <name val="宋体"/>
      <charset val="134"/>
    </font>
    <font>
      <sz val="10"/>
      <name val="宋体"/>
      <charset val="134"/>
    </font>
    <font>
      <b/>
      <sz val="12"/>
      <name val="宋体"/>
      <charset val="134"/>
    </font>
    <font>
      <sz val="11"/>
      <name val="宋体"/>
      <charset val="134"/>
    </font>
    <font>
      <sz val="20"/>
      <name val="方正小标宋简体"/>
      <charset val="134"/>
    </font>
    <font>
      <b/>
      <sz val="12"/>
      <name val="仿宋_GB2312"/>
      <family val="3"/>
      <charset val="134"/>
    </font>
    <font>
      <sz val="16"/>
      <name val="宋体"/>
      <charset val="134"/>
    </font>
    <font>
      <b/>
      <sz val="16"/>
      <name val="宋体"/>
      <charset val="134"/>
    </font>
    <font>
      <sz val="18"/>
      <name val="方正小标宋简体"/>
      <charset val="134"/>
    </font>
    <font>
      <b/>
      <sz val="11"/>
      <name val="仿宋_GB2312"/>
      <family val="3"/>
      <charset val="134"/>
    </font>
    <font>
      <sz val="10"/>
      <color indexed="8"/>
      <name val="宋体"/>
      <charset val="134"/>
    </font>
    <font>
      <b/>
      <sz val="14"/>
      <color indexed="8"/>
      <name val="宋体"/>
      <charset val="134"/>
    </font>
    <font>
      <b/>
      <sz val="9"/>
      <color indexed="8"/>
      <name val="Times New Roman"/>
      <family val="1"/>
    </font>
    <font>
      <sz val="12"/>
      <color indexed="8"/>
      <name val="宋体"/>
      <charset val="134"/>
    </font>
    <font>
      <b/>
      <sz val="12"/>
      <color indexed="8"/>
      <name val="宋体"/>
      <charset val="134"/>
    </font>
    <font>
      <sz val="10"/>
      <color indexed="8"/>
      <name val="Times New Roman"/>
      <family val="1"/>
    </font>
    <font>
      <b/>
      <sz val="9"/>
      <name val="Times New Roman"/>
      <family val="1"/>
    </font>
    <font>
      <b/>
      <sz val="9"/>
      <color indexed="8"/>
      <name val="宋体"/>
      <charset val="134"/>
    </font>
    <font>
      <sz val="10"/>
      <name val="Helv"/>
      <family val="2"/>
    </font>
    <font>
      <b/>
      <sz val="14"/>
      <color indexed="8"/>
      <name val="Times New Roman"/>
      <family val="1"/>
    </font>
    <font>
      <b/>
      <sz val="14"/>
      <color indexed="8"/>
      <name val="黑体"/>
      <charset val="134"/>
    </font>
    <font>
      <sz val="10"/>
      <name val="Times New Roman"/>
      <family val="1"/>
    </font>
    <font>
      <sz val="9"/>
      <name val="宋体"/>
      <charset val="134"/>
    </font>
    <font>
      <sz val="11"/>
      <color theme="1"/>
      <name val="宋体"/>
      <charset val="134"/>
      <scheme val="minor"/>
    </font>
    <font>
      <sz val="11"/>
      <color theme="1"/>
      <name val="宋体"/>
      <family val="3"/>
      <charset val="134"/>
      <scheme val="minor"/>
    </font>
    <font>
      <sz val="11"/>
      <name val="宋体"/>
      <family val="3"/>
      <charset val="134"/>
      <scheme val="minor"/>
    </font>
    <font>
      <sz val="14"/>
      <color theme="1"/>
      <name val="黑体"/>
      <family val="3"/>
      <charset val="134"/>
    </font>
    <font>
      <b/>
      <sz val="11"/>
      <color indexed="8"/>
      <name val="宋体"/>
      <family val="3"/>
      <charset val="134"/>
      <scheme val="minor"/>
    </font>
    <font>
      <sz val="11"/>
      <color indexed="8"/>
      <name val="宋体"/>
      <family val="3"/>
      <charset val="134"/>
      <scheme val="minor"/>
    </font>
    <font>
      <vertAlign val="superscript"/>
      <sz val="11"/>
      <name val="宋体"/>
      <family val="3"/>
      <charset val="134"/>
      <scheme val="minor"/>
    </font>
    <font>
      <sz val="20"/>
      <color theme="1"/>
      <name val="黑体"/>
      <family val="3"/>
      <charset val="134"/>
    </font>
    <font>
      <sz val="26"/>
      <color indexed="8"/>
      <name val="方正小标宋简体"/>
      <family val="4"/>
      <charset val="134"/>
    </font>
  </fonts>
  <fills count="4">
    <fill>
      <patternFill patternType="none"/>
    </fill>
    <fill>
      <patternFill patternType="gray125"/>
    </fill>
    <fill>
      <patternFill patternType="solid">
        <fgColor indexed="9"/>
        <bgColor indexed="64"/>
      </patternFill>
    </fill>
    <fill>
      <patternFill patternType="solid">
        <fgColor indexed="9"/>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7" fillId="0" borderId="0">
      <alignment vertical="center"/>
    </xf>
    <xf numFmtId="0" fontId="7" fillId="0" borderId="0">
      <alignment vertical="center"/>
    </xf>
    <xf numFmtId="0" fontId="22" fillId="0" borderId="0">
      <protection locked="0"/>
    </xf>
  </cellStyleXfs>
  <cellXfs count="107">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pplyProtection="1">
      <alignment horizontal="center" vertical="center" wrapText="1"/>
    </xf>
    <xf numFmtId="0" fontId="6" fillId="0" borderId="0" xfId="0" applyFont="1" applyProtection="1">
      <alignment vertical="center"/>
    </xf>
    <xf numFmtId="0" fontId="0" fillId="0" borderId="0" xfId="0" applyProtection="1">
      <alignment vertical="center"/>
    </xf>
    <xf numFmtId="0" fontId="7" fillId="0" borderId="0" xfId="0" applyFont="1" applyProtection="1">
      <alignment vertical="center"/>
    </xf>
    <xf numFmtId="0" fontId="0" fillId="0" borderId="0" xfId="0" applyFont="1" applyProtection="1">
      <alignment vertical="center"/>
    </xf>
    <xf numFmtId="0" fontId="7" fillId="0" borderId="1" xfId="0" applyFont="1" applyBorder="1" applyAlignment="1" applyProtection="1">
      <alignment horizontal="center" vertical="center" wrapText="1"/>
    </xf>
    <xf numFmtId="0" fontId="0" fillId="0" borderId="1" xfId="0" applyBorder="1" applyProtection="1">
      <alignment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11"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0" fillId="0" borderId="1" xfId="0" applyFill="1" applyBorder="1" applyProtection="1">
      <alignment vertical="center"/>
    </xf>
    <xf numFmtId="0" fontId="11"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xf>
    <xf numFmtId="0" fontId="0" fillId="2" borderId="0" xfId="0" applyFill="1" applyProtection="1">
      <alignment vertical="center"/>
    </xf>
    <xf numFmtId="0" fontId="0" fillId="0" borderId="0" xfId="0" applyFont="1" applyAlignment="1" applyProtection="1">
      <alignment horizontal="left" vertical="center"/>
    </xf>
    <xf numFmtId="0" fontId="0" fillId="2" borderId="0" xfId="0" applyFont="1" applyFill="1" applyAlignment="1" applyProtection="1">
      <alignment horizontal="left" vertical="center"/>
    </xf>
    <xf numFmtId="0" fontId="13" fillId="2" borderId="1" xfId="0" applyFont="1" applyFill="1" applyBorder="1" applyAlignment="1" applyProtection="1">
      <alignment vertical="center"/>
    </xf>
    <xf numFmtId="0" fontId="13" fillId="0" borderId="1" xfId="0" applyFont="1" applyBorder="1" applyAlignment="1" applyProtection="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0" fillId="2" borderId="1" xfId="0" applyFill="1" applyBorder="1" applyProtection="1">
      <alignment vertical="center"/>
    </xf>
    <xf numFmtId="0" fontId="29" fillId="0" borderId="1" xfId="0" applyFont="1" applyFill="1" applyBorder="1" applyAlignment="1" applyProtection="1">
      <alignment horizontal="center" vertical="center" wrapText="1"/>
    </xf>
    <xf numFmtId="176" fontId="0" fillId="0" borderId="0" xfId="0" applyNumberFormat="1" applyFill="1">
      <alignment vertical="center"/>
    </xf>
    <xf numFmtId="176" fontId="29" fillId="0" borderId="1" xfId="0" applyNumberFormat="1" applyFont="1" applyFill="1" applyBorder="1" applyAlignment="1" applyProtection="1">
      <alignment horizontal="center" vertical="center" wrapText="1"/>
    </xf>
    <xf numFmtId="0" fontId="29" fillId="0" borderId="0" xfId="0" applyFont="1" applyFill="1">
      <alignment vertical="center"/>
    </xf>
    <xf numFmtId="0" fontId="29"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0" fillId="0" borderId="0" xfId="0" applyFill="1" applyAlignment="1">
      <alignment horizontal="left" vertical="center"/>
    </xf>
    <xf numFmtId="0" fontId="29" fillId="0" borderId="1" xfId="0" applyFont="1" applyFill="1" applyBorder="1" applyAlignment="1" applyProtection="1">
      <alignment vertical="center" wrapText="1"/>
    </xf>
    <xf numFmtId="0" fontId="28" fillId="0" borderId="0" xfId="0" applyFont="1" applyFill="1" applyAlignment="1">
      <alignment vertical="center"/>
    </xf>
    <xf numFmtId="0" fontId="0" fillId="0" borderId="0" xfId="0" applyFill="1" applyAlignment="1">
      <alignment vertical="center"/>
    </xf>
    <xf numFmtId="0" fontId="28" fillId="0" borderId="1" xfId="0" applyFont="1" applyFill="1" applyBorder="1" applyAlignment="1">
      <alignment horizontal="left" vertical="center"/>
    </xf>
    <xf numFmtId="0" fontId="28" fillId="0" borderId="1" xfId="0" applyFont="1" applyFill="1" applyBorder="1">
      <alignment vertical="center"/>
    </xf>
    <xf numFmtId="0" fontId="28" fillId="0" borderId="1" xfId="0" applyFont="1" applyFill="1" applyBorder="1" applyAlignment="1" applyProtection="1">
      <alignment horizontal="left" vertical="center"/>
    </xf>
    <xf numFmtId="0" fontId="28" fillId="0" borderId="1" xfId="0" applyFont="1" applyFill="1" applyBorder="1" applyProtection="1">
      <alignment vertical="center"/>
    </xf>
    <xf numFmtId="0" fontId="28" fillId="0" borderId="1" xfId="0" applyFont="1" applyFill="1" applyBorder="1" applyAlignment="1" applyProtection="1">
      <alignment vertical="center" wrapText="1"/>
    </xf>
    <xf numFmtId="0" fontId="28" fillId="0" borderId="1" xfId="0" applyFont="1" applyFill="1" applyBorder="1" applyAlignment="1" applyProtection="1">
      <alignment horizontal="center" vertical="center" wrapText="1"/>
    </xf>
    <xf numFmtId="176" fontId="28" fillId="0" borderId="1" xfId="0" applyNumberFormat="1" applyFont="1" applyFill="1" applyBorder="1" applyAlignment="1" applyProtection="1">
      <alignment horizontal="center" vertical="center" wrapText="1"/>
    </xf>
    <xf numFmtId="0" fontId="28" fillId="0" borderId="0" xfId="0" applyFont="1" applyFill="1" applyAlignment="1">
      <alignment horizontal="left" vertical="center"/>
    </xf>
    <xf numFmtId="176" fontId="31" fillId="0" borderId="2"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176" fontId="31" fillId="0" borderId="1" xfId="0" applyNumberFormat="1" applyFont="1" applyFill="1" applyBorder="1" applyAlignment="1">
      <alignment horizontal="center" vertical="center"/>
    </xf>
    <xf numFmtId="0" fontId="31" fillId="0" borderId="1" xfId="0" applyFont="1" applyFill="1" applyBorder="1" applyAlignment="1" applyProtection="1">
      <alignment horizontal="left" vertical="center"/>
    </xf>
    <xf numFmtId="0" fontId="31" fillId="0" borderId="1" xfId="0" applyFont="1" applyFill="1" applyBorder="1" applyAlignment="1" applyProtection="1">
      <alignment vertical="center"/>
    </xf>
    <xf numFmtId="176" fontId="31"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0" borderId="1" xfId="0" applyFont="1" applyFill="1" applyBorder="1" applyAlignment="1" applyProtection="1">
      <alignment vertical="center" wrapText="1"/>
    </xf>
    <xf numFmtId="0" fontId="32" fillId="0" borderId="1" xfId="0" applyFont="1" applyFill="1" applyBorder="1" applyAlignment="1" applyProtection="1">
      <alignment horizontal="left" vertical="center" wrapText="1"/>
    </xf>
    <xf numFmtId="176" fontId="32" fillId="0" borderId="1" xfId="0" applyNumberFormat="1" applyFont="1" applyFill="1" applyBorder="1" applyAlignment="1" applyProtection="1">
      <alignment horizontal="center" vertical="center" wrapText="1"/>
    </xf>
    <xf numFmtId="176" fontId="31" fillId="0" borderId="1" xfId="0" applyNumberFormat="1" applyFont="1" applyFill="1" applyBorder="1" applyAlignment="1" applyProtection="1">
      <alignment horizontal="center" vertical="center"/>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29" fillId="0" borderId="1" xfId="0" applyNumberFormat="1" applyFont="1" applyFill="1" applyBorder="1" applyAlignment="1">
      <alignment horizontal="center" vertical="center" wrapText="1"/>
    </xf>
    <xf numFmtId="0" fontId="29" fillId="0" borderId="1" xfId="1" applyFont="1" applyFill="1" applyBorder="1" applyAlignment="1">
      <alignment vertical="center" wrapText="1"/>
    </xf>
    <xf numFmtId="0" fontId="29" fillId="0" borderId="1" xfId="1" applyFont="1" applyFill="1" applyBorder="1" applyAlignment="1">
      <alignment horizontal="center" vertical="center" wrapText="1"/>
    </xf>
    <xf numFmtId="0" fontId="29" fillId="0" borderId="1" xfId="3" applyNumberFormat="1" applyFont="1" applyFill="1" applyBorder="1" applyAlignment="1" applyProtection="1">
      <alignment horizontal="left" vertical="center" wrapText="1"/>
    </xf>
    <xf numFmtId="0" fontId="29" fillId="0" borderId="1" xfId="1" applyFont="1" applyFill="1" applyBorder="1" applyAlignment="1">
      <alignment horizontal="left" vertical="center" wrapText="1"/>
    </xf>
    <xf numFmtId="176" fontId="29" fillId="0" borderId="1" xfId="0" applyNumberFormat="1" applyFont="1" applyFill="1" applyBorder="1" applyAlignment="1">
      <alignment horizontal="center" vertical="center"/>
    </xf>
    <xf numFmtId="0" fontId="34" fillId="0" borderId="0" xfId="0" applyFont="1" applyFill="1">
      <alignment vertical="center"/>
    </xf>
    <xf numFmtId="0" fontId="30" fillId="0" borderId="0" xfId="0" applyFont="1" applyAlignment="1" applyProtection="1">
      <alignment horizontal="left" vertical="center"/>
    </xf>
    <xf numFmtId="0" fontId="12" fillId="0" borderId="0" xfId="0" applyFont="1" applyAlignment="1" applyProtection="1">
      <alignment horizontal="center" vertical="center"/>
    </xf>
    <xf numFmtId="0" fontId="9" fillId="0" borderId="0" xfId="0" applyFont="1" applyAlignment="1" applyProtection="1">
      <alignment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vertical="center" wrapText="1"/>
    </xf>
    <xf numFmtId="0" fontId="9"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9" fillId="0" borderId="0" xfId="0" applyFont="1" applyAlignment="1" applyProtection="1">
      <alignment horizontal="left" vertical="center"/>
    </xf>
    <xf numFmtId="0" fontId="7"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xf>
    <xf numFmtId="0" fontId="28" fillId="0" borderId="1" xfId="0" applyFont="1" applyFill="1" applyBorder="1" applyAlignment="1">
      <alignment horizontal="center" vertical="center" wrapText="1"/>
    </xf>
    <xf numFmtId="0" fontId="35" fillId="0" borderId="0" xfId="0" applyFont="1" applyFill="1" applyAlignment="1" applyProtection="1">
      <alignment horizontal="center" vertical="center" wrapText="1"/>
    </xf>
    <xf numFmtId="176" fontId="31" fillId="0" borderId="4" xfId="0" applyNumberFormat="1" applyFont="1" applyFill="1" applyBorder="1" applyAlignment="1" applyProtection="1">
      <alignment horizontal="center" vertical="center" wrapText="1"/>
    </xf>
    <xf numFmtId="176" fontId="31" fillId="0" borderId="5" xfId="0" applyNumberFormat="1" applyFont="1" applyFill="1" applyBorder="1" applyAlignment="1" applyProtection="1">
      <alignment horizontal="center" vertical="center" wrapText="1"/>
    </xf>
    <xf numFmtId="176" fontId="31" fillId="0" borderId="6" xfId="0" applyNumberFormat="1" applyFont="1" applyFill="1" applyBorder="1" applyAlignment="1" applyProtection="1">
      <alignment horizontal="center" vertical="center" wrapText="1"/>
    </xf>
    <xf numFmtId="176" fontId="31" fillId="0" borderId="7" xfId="0" applyNumberFormat="1" applyFont="1" applyFill="1" applyBorder="1" applyAlignment="1" applyProtection="1">
      <alignment horizontal="center" vertical="center" wrapText="1"/>
    </xf>
    <xf numFmtId="176" fontId="31" fillId="0" borderId="8" xfId="0" applyNumberFormat="1" applyFont="1" applyFill="1" applyBorder="1" applyAlignment="1" applyProtection="1">
      <alignment horizontal="center" vertical="center" wrapText="1"/>
    </xf>
    <xf numFmtId="176" fontId="31" fillId="0" borderId="9" xfId="0" applyNumberFormat="1" applyFont="1" applyFill="1" applyBorder="1" applyAlignment="1" applyProtection="1">
      <alignment horizontal="center" vertical="center" wrapText="1"/>
    </xf>
    <xf numFmtId="0" fontId="28" fillId="0" borderId="2" xfId="0" applyFont="1" applyFill="1" applyBorder="1" applyAlignment="1">
      <alignment horizontal="center" vertical="center" wrapText="1"/>
    </xf>
    <xf numFmtId="0" fontId="28" fillId="0" borderId="10" xfId="0" applyFont="1" applyFill="1" applyBorder="1" applyAlignment="1">
      <alignment horizontal="center" vertical="center" wrapText="1"/>
    </xf>
  </cellXfs>
  <cellStyles count="4">
    <cellStyle name="常规" xfId="0" builtinId="0"/>
    <cellStyle name="常规 2 2 3" xfId="1"/>
    <cellStyle name="常规 4" xfId="2"/>
    <cellStyle name="样式 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xdr:row>
      <xdr:rowOff>0</xdr:rowOff>
    </xdr:from>
    <xdr:to>
      <xdr:col>7</xdr:col>
      <xdr:colOff>66675</xdr:colOff>
      <xdr:row>11</xdr:row>
      <xdr:rowOff>0</xdr:rowOff>
    </xdr:to>
    <xdr:sp macro="" textlink="">
      <xdr:nvSpPr>
        <xdr:cNvPr id="1025" name="Text Box 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26" name="Text Box 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27" name="Text Box 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28" name="Text Box 4"/>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29" name="Text Box 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0" name="Text Box 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1" name="Text Box 1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2" name="Text Box 1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3" name="Text Box 1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4" name="Text Box 1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5" name="Text Box 2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36" name="Text Box 2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37" name="Text Box 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38" name="Text Box 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39" name="Text Box 4"/>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0" name="Text Box 5"/>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1" name="Text Box 6"/>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2" name="Text Box 7"/>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3" name="Text Box 1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4" name="Text Box 1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5" name="Text Box 2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46" name="Text Box 2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47" name="Text Box 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48" name="Text Box 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49" name="Text Box 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0" name="Text Box 4"/>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1" name="Text Box 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2" name="Text Box 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3" name="Text Box 1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4" name="Text Box 1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5" name="Text Box 1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6" name="Text Box 1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7" name="Text Box 2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58" name="Text Box 2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59" name="Text Box 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0" name="Text Box 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1" name="Text Box 4"/>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2" name="Text Box 5"/>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3" name="Text Box 6"/>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4" name="Text Box 7"/>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5" name="Text Box 1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6" name="Text Box 1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7" name="Text Box 2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68" name="Text Box 2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69" name="Text Box 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0" name="Text Box 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1" name="Text Box 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2" name="Text Box 4"/>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3" name="Text Box 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4" name="Text Box 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5" name="Text Box 1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6" name="Text Box 1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7" name="Text Box 1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8" name="Text Box 1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79" name="Text Box 2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80" name="Text Box 2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1" name="Text Box 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2" name="Text Box 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3" name="Text Box 4"/>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4" name="Text Box 5"/>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5" name="Text Box 6"/>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6" name="Text Box 7"/>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7" name="Text Box 1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8" name="Text Box 1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89" name="Text Box 2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090" name="Text Box 2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1" name="Text Box 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2" name="Text Box 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3" name="Text Box 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4" name="Text Box 4"/>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5" name="Text Box 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6" name="Text Box 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7" name="Text Box 11"/>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8" name="Text Box 1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099" name="Text Box 15"/>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100" name="Text Box 16"/>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101" name="Text Box 22"/>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66675</xdr:colOff>
      <xdr:row>11</xdr:row>
      <xdr:rowOff>0</xdr:rowOff>
    </xdr:to>
    <xdr:sp macro="" textlink="">
      <xdr:nvSpPr>
        <xdr:cNvPr id="1102" name="Text Box 23"/>
        <xdr:cNvSpPr txBox="1">
          <a:spLocks noChangeArrowheads="1"/>
        </xdr:cNvSpPr>
      </xdr:nvSpPr>
      <xdr:spPr bwMode="auto">
        <a:xfrm>
          <a:off x="8924925" y="3438525"/>
          <a:ext cx="6667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3" name="Text Box 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4" name="Text Box 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5" name="Text Box 4"/>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6" name="Text Box 5"/>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7" name="Text Box 6"/>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8" name="Text Box 7"/>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09" name="Text Box 1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10" name="Text Box 1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11" name="Text Box 22"/>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7</xdr:col>
      <xdr:colOff>0</xdr:colOff>
      <xdr:row>11</xdr:row>
      <xdr:rowOff>0</xdr:rowOff>
    </xdr:from>
    <xdr:to>
      <xdr:col>7</xdr:col>
      <xdr:colOff>85725</xdr:colOff>
      <xdr:row>11</xdr:row>
      <xdr:rowOff>0</xdr:rowOff>
    </xdr:to>
    <xdr:sp macro="" textlink="">
      <xdr:nvSpPr>
        <xdr:cNvPr id="1112" name="Text Box 23"/>
        <xdr:cNvSpPr txBox="1">
          <a:spLocks noChangeArrowheads="1"/>
        </xdr:cNvSpPr>
      </xdr:nvSpPr>
      <xdr:spPr bwMode="auto">
        <a:xfrm>
          <a:off x="8924925" y="3438525"/>
          <a:ext cx="85725" cy="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3" name="Text Box 1"/>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4" name="Text Box 2"/>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5" name="Text Box 3"/>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6" name="Text Box 4"/>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7" name="Text Box 5"/>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8" name="Text Box 6"/>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19" name="Text Box 11"/>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20" name="Text Box 12"/>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21" name="Text Box 15"/>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22" name="Text Box 16"/>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23" name="Text Box 22"/>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66675</xdr:colOff>
      <xdr:row>46</xdr:row>
      <xdr:rowOff>9525</xdr:rowOff>
    </xdr:to>
    <xdr:sp macro="" textlink="">
      <xdr:nvSpPr>
        <xdr:cNvPr id="1124" name="Text Box 23"/>
        <xdr:cNvSpPr txBox="1">
          <a:spLocks noChangeArrowheads="1"/>
        </xdr:cNvSpPr>
      </xdr:nvSpPr>
      <xdr:spPr bwMode="auto">
        <a:xfrm>
          <a:off x="7391400" y="14592300"/>
          <a:ext cx="6667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25" name="Text Box 2"/>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26" name="Text Box 3"/>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27" name="Text Box 4"/>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28" name="Text Box 5"/>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29" name="Text Box 6"/>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30" name="Text Box 7"/>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31" name="Text Box 12"/>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32" name="Text Box 13"/>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85725</xdr:colOff>
      <xdr:row>46</xdr:row>
      <xdr:rowOff>9525</xdr:rowOff>
    </xdr:to>
    <xdr:sp macro="" textlink="">
      <xdr:nvSpPr>
        <xdr:cNvPr id="1133" name="Text Box 22"/>
        <xdr:cNvSpPr txBox="1">
          <a:spLocks noChangeArrowheads="1"/>
        </xdr:cNvSpPr>
      </xdr:nvSpPr>
      <xdr:spPr bwMode="auto">
        <a:xfrm>
          <a:off x="7391400" y="14592300"/>
          <a:ext cx="85725" cy="9525"/>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4" name="Text Box 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5" name="Text Box 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6" name="Text Box 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7" name="Text Box 4"/>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8" name="Text Box 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39" name="Text Box 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0" name="Text Box 1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1" name="Text Box 1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2" name="Text Box 1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3" name="Text Box 1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4" name="Text Box 2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45" name="Text Box 2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46" name="Text Box 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47" name="Text Box 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48" name="Text Box 4"/>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49" name="Text Box 5"/>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0" name="Text Box 6"/>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1" name="Text Box 7"/>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2" name="Text Box 1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3" name="Text Box 1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4" name="Text Box 2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55" name="Text Box 2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56" name="Text Box 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57" name="Text Box 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58" name="Text Box 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59" name="Text Box 4"/>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0" name="Text Box 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1" name="Text Box 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2" name="Text Box 1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3" name="Text Box 1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4" name="Text Box 1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5" name="Text Box 1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6" name="Text Box 2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67" name="Text Box 2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68" name="Text Box 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69" name="Text Box 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0" name="Text Box 4"/>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1" name="Text Box 5"/>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2" name="Text Box 6"/>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3" name="Text Box 7"/>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4" name="Text Box 1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5" name="Text Box 1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6" name="Text Box 2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77" name="Text Box 2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78" name="Text Box 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79" name="Text Box 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0" name="Text Box 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1" name="Text Box 4"/>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2" name="Text Box 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3" name="Text Box 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4" name="Text Box 1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5" name="Text Box 1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6" name="Text Box 1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7" name="Text Box 1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8" name="Text Box 2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189" name="Text Box 2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0" name="Text Box 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1" name="Text Box 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2" name="Text Box 4"/>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3" name="Text Box 5"/>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4" name="Text Box 6"/>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5" name="Text Box 7"/>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6" name="Text Box 1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7" name="Text Box 1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8" name="Text Box 2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199" name="Text Box 2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0" name="Text Box 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1" name="Text Box 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2" name="Text Box 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3" name="Text Box 4"/>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4" name="Text Box 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5" name="Text Box 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6" name="Text Box 11"/>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7" name="Text Box 1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8" name="Text Box 15"/>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09" name="Text Box 16"/>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10" name="Text Box 22"/>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66675</xdr:colOff>
      <xdr:row>67</xdr:row>
      <xdr:rowOff>342900</xdr:rowOff>
    </xdr:to>
    <xdr:sp macro="" textlink="">
      <xdr:nvSpPr>
        <xdr:cNvPr id="1211" name="Text Box 23"/>
        <xdr:cNvSpPr txBox="1">
          <a:spLocks noChangeArrowheads="1"/>
        </xdr:cNvSpPr>
      </xdr:nvSpPr>
      <xdr:spPr bwMode="auto">
        <a:xfrm>
          <a:off x="9544050" y="22298025"/>
          <a:ext cx="6667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2" name="Text Box 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3" name="Text Box 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4" name="Text Box 4"/>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5" name="Text Box 5"/>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6" name="Text Box 6"/>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7" name="Text Box 7"/>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8" name="Text Box 1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19" name="Text Box 1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20" name="Text Box 22"/>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8</xdr:col>
      <xdr:colOff>0</xdr:colOff>
      <xdr:row>67</xdr:row>
      <xdr:rowOff>0</xdr:rowOff>
    </xdr:from>
    <xdr:to>
      <xdr:col>8</xdr:col>
      <xdr:colOff>85725</xdr:colOff>
      <xdr:row>67</xdr:row>
      <xdr:rowOff>342900</xdr:rowOff>
    </xdr:to>
    <xdr:sp macro="" textlink="">
      <xdr:nvSpPr>
        <xdr:cNvPr id="1221" name="Text Box 23"/>
        <xdr:cNvSpPr txBox="1">
          <a:spLocks noChangeArrowheads="1"/>
        </xdr:cNvSpPr>
      </xdr:nvSpPr>
      <xdr:spPr bwMode="auto">
        <a:xfrm>
          <a:off x="9544050"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2" name="Text Box 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3" name="Text Box 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4" name="Text Box 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5" name="Text Box 4"/>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6" name="Text Box 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7" name="Text Box 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8" name="Text Box 1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29" name="Text Box 1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30" name="Text Box 1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31" name="Text Box 1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32" name="Text Box 2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33" name="Text Box 2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4" name="Text Box 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5" name="Text Box 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6" name="Text Box 4"/>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7" name="Text Box 5"/>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8" name="Text Box 6"/>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39" name="Text Box 7"/>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40" name="Text Box 1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41" name="Text Box 1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42" name="Text Box 2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43" name="Text Box 2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4" name="Text Box 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5" name="Text Box 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6" name="Text Box 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7" name="Text Box 4"/>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8" name="Text Box 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49" name="Text Box 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0" name="Text Box 1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1" name="Text Box 1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2" name="Text Box 1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3" name="Text Box 1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4" name="Text Box 2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55" name="Text Box 2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56" name="Text Box 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57" name="Text Box 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58" name="Text Box 4"/>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59" name="Text Box 5"/>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0" name="Text Box 6"/>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1" name="Text Box 7"/>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2" name="Text Box 1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3" name="Text Box 1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4" name="Text Box 2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65" name="Text Box 2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66" name="Text Box 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67" name="Text Box 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68" name="Text Box 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69" name="Text Box 4"/>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0" name="Text Box 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1" name="Text Box 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2" name="Text Box 1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3" name="Text Box 1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4" name="Text Box 1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5" name="Text Box 1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6" name="Text Box 2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77" name="Text Box 2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78" name="Text Box 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79" name="Text Box 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0" name="Text Box 4"/>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1" name="Text Box 5"/>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2" name="Text Box 6"/>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3" name="Text Box 7"/>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4" name="Text Box 1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5" name="Text Box 1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6" name="Text Box 2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287" name="Text Box 2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88" name="Text Box 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89" name="Text Box 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0" name="Text Box 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1" name="Text Box 4"/>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2" name="Text Box 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3" name="Text Box 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4" name="Text Box 11"/>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5" name="Text Box 1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6" name="Text Box 15"/>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7" name="Text Box 16"/>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8" name="Text Box 22"/>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66675</xdr:colOff>
      <xdr:row>67</xdr:row>
      <xdr:rowOff>342900</xdr:rowOff>
    </xdr:to>
    <xdr:sp macro="" textlink="">
      <xdr:nvSpPr>
        <xdr:cNvPr id="1299" name="Text Box 23"/>
        <xdr:cNvSpPr txBox="1">
          <a:spLocks noChangeArrowheads="1"/>
        </xdr:cNvSpPr>
      </xdr:nvSpPr>
      <xdr:spPr bwMode="auto">
        <a:xfrm>
          <a:off x="10106025" y="22298025"/>
          <a:ext cx="6667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0" name="Text Box 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1" name="Text Box 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2" name="Text Box 4"/>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3" name="Text Box 5"/>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4" name="Text Box 6"/>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5" name="Text Box 7"/>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6" name="Text Box 1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7" name="Text Box 1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8" name="Text Box 22"/>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9</xdr:col>
      <xdr:colOff>0</xdr:colOff>
      <xdr:row>67</xdr:row>
      <xdr:rowOff>0</xdr:rowOff>
    </xdr:from>
    <xdr:to>
      <xdr:col>9</xdr:col>
      <xdr:colOff>85725</xdr:colOff>
      <xdr:row>67</xdr:row>
      <xdr:rowOff>342900</xdr:rowOff>
    </xdr:to>
    <xdr:sp macro="" textlink="">
      <xdr:nvSpPr>
        <xdr:cNvPr id="1309" name="Text Box 23"/>
        <xdr:cNvSpPr txBox="1">
          <a:spLocks noChangeArrowheads="1"/>
        </xdr:cNvSpPr>
      </xdr:nvSpPr>
      <xdr:spPr bwMode="auto">
        <a:xfrm>
          <a:off x="10106025"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0" name="Text Box 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1" name="Text Box 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2" name="Text Box 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3" name="Text Box 4"/>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4" name="Text Box 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5" name="Text Box 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6" name="Text Box 1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7" name="Text Box 1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8" name="Text Box 1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19" name="Text Box 1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20" name="Text Box 2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21" name="Text Box 2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2" name="Text Box 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3" name="Text Box 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4" name="Text Box 4"/>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5" name="Text Box 5"/>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6" name="Text Box 6"/>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7" name="Text Box 7"/>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8" name="Text Box 1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29" name="Text Box 1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30" name="Text Box 2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31" name="Text Box 2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2" name="Text Box 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3" name="Text Box 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4" name="Text Box 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5" name="Text Box 4"/>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6" name="Text Box 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7" name="Text Box 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8" name="Text Box 1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39" name="Text Box 1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40" name="Text Box 1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41" name="Text Box 1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42" name="Text Box 2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43" name="Text Box 2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4" name="Text Box 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5" name="Text Box 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6" name="Text Box 4"/>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7" name="Text Box 5"/>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8" name="Text Box 6"/>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49" name="Text Box 7"/>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50" name="Text Box 1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51" name="Text Box 1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52" name="Text Box 2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53" name="Text Box 2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4" name="Text Box 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5" name="Text Box 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6" name="Text Box 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7" name="Text Box 4"/>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8" name="Text Box 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59" name="Text Box 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0" name="Text Box 1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1" name="Text Box 1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2" name="Text Box 1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3" name="Text Box 1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4" name="Text Box 2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65" name="Text Box 2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66" name="Text Box 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67" name="Text Box 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68" name="Text Box 4"/>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69" name="Text Box 5"/>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0" name="Text Box 6"/>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1" name="Text Box 7"/>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2" name="Text Box 1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3" name="Text Box 1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4" name="Text Box 2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75" name="Text Box 2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76" name="Text Box 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77" name="Text Box 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78" name="Text Box 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79" name="Text Box 4"/>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0" name="Text Box 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1" name="Text Box 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2" name="Text Box 11"/>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3" name="Text Box 1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4" name="Text Box 15"/>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5" name="Text Box 16"/>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6" name="Text Box 22"/>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66675</xdr:colOff>
      <xdr:row>67</xdr:row>
      <xdr:rowOff>342900</xdr:rowOff>
    </xdr:to>
    <xdr:sp macro="" textlink="">
      <xdr:nvSpPr>
        <xdr:cNvPr id="1387" name="Text Box 23"/>
        <xdr:cNvSpPr txBox="1">
          <a:spLocks noChangeArrowheads="1"/>
        </xdr:cNvSpPr>
      </xdr:nvSpPr>
      <xdr:spPr bwMode="auto">
        <a:xfrm>
          <a:off x="10668000" y="22298025"/>
          <a:ext cx="6667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88" name="Text Box 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89" name="Text Box 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0" name="Text Box 4"/>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1" name="Text Box 5"/>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2" name="Text Box 6"/>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3" name="Text Box 7"/>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4" name="Text Box 1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5" name="Text Box 1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6" name="Text Box 22"/>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10</xdr:col>
      <xdr:colOff>0</xdr:colOff>
      <xdr:row>67</xdr:row>
      <xdr:rowOff>0</xdr:rowOff>
    </xdr:from>
    <xdr:to>
      <xdr:col>10</xdr:col>
      <xdr:colOff>85725</xdr:colOff>
      <xdr:row>67</xdr:row>
      <xdr:rowOff>342900</xdr:rowOff>
    </xdr:to>
    <xdr:sp macro="" textlink="">
      <xdr:nvSpPr>
        <xdr:cNvPr id="1397" name="Text Box 23"/>
        <xdr:cNvSpPr txBox="1">
          <a:spLocks noChangeArrowheads="1"/>
        </xdr:cNvSpPr>
      </xdr:nvSpPr>
      <xdr:spPr bwMode="auto">
        <a:xfrm>
          <a:off x="106680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398" name="Text Box 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399" name="Text Box 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0" name="Text Box 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1" name="Text Box 4"/>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2" name="Text Box 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3" name="Text Box 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4" name="Text Box 1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5" name="Text Box 1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6" name="Text Box 1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7" name="Text Box 1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8" name="Text Box 2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09" name="Text Box 2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0" name="Text Box 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1" name="Text Box 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2" name="Text Box 4"/>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3" name="Text Box 5"/>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4" name="Text Box 6"/>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5" name="Text Box 7"/>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6" name="Text Box 1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7" name="Text Box 1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8" name="Text Box 2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19" name="Text Box 2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0" name="Text Box 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1" name="Text Box 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2" name="Text Box 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3" name="Text Box 4"/>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4" name="Text Box 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5" name="Text Box 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6" name="Text Box 1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7" name="Text Box 1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8" name="Text Box 1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29" name="Text Box 1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30" name="Text Box 2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31" name="Text Box 2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2" name="Text Box 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3" name="Text Box 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4" name="Text Box 4"/>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5" name="Text Box 5"/>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6" name="Text Box 6"/>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7" name="Text Box 7"/>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8" name="Text Box 1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39" name="Text Box 1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40" name="Text Box 2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41" name="Text Box 2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2" name="Text Box 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3" name="Text Box 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4" name="Text Box 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5" name="Text Box 4"/>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6" name="Text Box 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7" name="Text Box 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8" name="Text Box 1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49" name="Text Box 1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50" name="Text Box 1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51" name="Text Box 1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52" name="Text Box 2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53" name="Text Box 2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4" name="Text Box 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5" name="Text Box 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6" name="Text Box 4"/>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7" name="Text Box 5"/>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8" name="Text Box 6"/>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59" name="Text Box 7"/>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60" name="Text Box 1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61" name="Text Box 1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62" name="Text Box 2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63" name="Text Box 2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4" name="Text Box 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5" name="Text Box 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6" name="Text Box 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7" name="Text Box 4"/>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8" name="Text Box 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69" name="Text Box 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0" name="Text Box 11"/>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1" name="Text Box 1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2" name="Text Box 15"/>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3" name="Text Box 16"/>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4" name="Text Box 22"/>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66675</xdr:colOff>
      <xdr:row>67</xdr:row>
      <xdr:rowOff>342900</xdr:rowOff>
    </xdr:to>
    <xdr:sp macro="" textlink="">
      <xdr:nvSpPr>
        <xdr:cNvPr id="1475" name="Text Box 23"/>
        <xdr:cNvSpPr txBox="1">
          <a:spLocks noChangeArrowheads="1"/>
        </xdr:cNvSpPr>
      </xdr:nvSpPr>
      <xdr:spPr bwMode="auto">
        <a:xfrm>
          <a:off x="11582400" y="22298025"/>
          <a:ext cx="6667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76" name="Text Box 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77" name="Text Box 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78" name="Text Box 4"/>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79" name="Text Box 5"/>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0" name="Text Box 6"/>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1" name="Text Box 7"/>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2" name="Text Box 1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3" name="Text Box 1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4" name="Text Box 22"/>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85725</xdr:colOff>
      <xdr:row>67</xdr:row>
      <xdr:rowOff>342900</xdr:rowOff>
    </xdr:to>
    <xdr:sp macro="" textlink="">
      <xdr:nvSpPr>
        <xdr:cNvPr id="1485" name="Text Box 23"/>
        <xdr:cNvSpPr txBox="1">
          <a:spLocks noChangeArrowheads="1"/>
        </xdr:cNvSpPr>
      </xdr:nvSpPr>
      <xdr:spPr bwMode="auto">
        <a:xfrm>
          <a:off x="1158240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8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8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8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8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49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49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49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0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0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0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1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2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3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4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4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4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5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5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5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6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6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6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6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6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7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7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7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7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7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8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8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8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8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8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59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9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9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9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59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0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0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0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1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1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1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2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3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4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5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5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5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6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6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6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7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7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7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7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7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8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8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8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8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8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69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9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9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9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69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0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0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0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0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0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1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1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1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2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2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2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73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74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0" name="Text Box 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1"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2"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3"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4"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5"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6" name="Text Box 1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7"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8" name="Text Box 1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59" name="Text Box 1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0"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1"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2"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3"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4"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5"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6"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7" name="Text Box 7"/>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8"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69" name="Text Box 1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0"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1"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2" name="Text Box 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3"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4"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5"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6"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7"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8" name="Text Box 1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79"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0" name="Text Box 1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1" name="Text Box 1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2"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3"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4"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5"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6"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7"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8"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89" name="Text Box 7"/>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0"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1" name="Text Box 1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2"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3"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4" name="Text Box 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5"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6"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7"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8"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799"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0" name="Text Box 1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1"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2" name="Text Box 1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3" name="Text Box 1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4"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5"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6"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7"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8"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09"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0"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1" name="Text Box 7"/>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2"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3" name="Text Box 1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4"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5"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6" name="Text Box 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7"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8"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19"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0"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1"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2" name="Text Box 11"/>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3"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4" name="Text Box 1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5" name="Text Box 1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6"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7"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8" name="Text Box 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29" name="Text Box 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0" name="Text Box 4"/>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1" name="Text Box 5"/>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2" name="Text Box 6"/>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3" name="Text Box 7"/>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4" name="Text Box 1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5" name="Text Box 1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6" name="Text Box 22"/>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0</xdr:colOff>
      <xdr:row>67</xdr:row>
      <xdr:rowOff>342900</xdr:rowOff>
    </xdr:to>
    <xdr:sp macro="" textlink="">
      <xdr:nvSpPr>
        <xdr:cNvPr id="1837" name="Text Box 23"/>
        <xdr:cNvSpPr txBox="1">
          <a:spLocks noChangeArrowheads="1"/>
        </xdr:cNvSpPr>
      </xdr:nvSpPr>
      <xdr:spPr bwMode="auto">
        <a:xfrm>
          <a:off x="12401550" y="22298025"/>
          <a:ext cx="0"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3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3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4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5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6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7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7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7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8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8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8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9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9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9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89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89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0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0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0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0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0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1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1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1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1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1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2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2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2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2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2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3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3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3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4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4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4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5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6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7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8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8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8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9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199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199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00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00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00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00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0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1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1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1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01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4" name="Text Box 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5" name="Text Box 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6" name="Text Box 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7" name="Text Box 4"/>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8" name="Text Box 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19" name="Text Box 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0" name="Text Box 1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1" name="Text Box 1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2" name="Text Box 1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3" name="Text Box 1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4" name="Text Box 2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25" name="Text Box 2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26" name="Text Box 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27" name="Text Box 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28" name="Text Box 4"/>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29" name="Text Box 5"/>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0" name="Text Box 6"/>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1" name="Text Box 7"/>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2" name="Text Box 1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3" name="Text Box 1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4" name="Text Box 2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35" name="Text Box 2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36" name="Text Box 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37" name="Text Box 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38" name="Text Box 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39" name="Text Box 4"/>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0" name="Text Box 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1" name="Text Box 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2" name="Text Box 1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3" name="Text Box 1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4" name="Text Box 1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5" name="Text Box 1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6" name="Text Box 2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47" name="Text Box 2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48" name="Text Box 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49" name="Text Box 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0" name="Text Box 4"/>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1" name="Text Box 5"/>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2" name="Text Box 6"/>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3" name="Text Box 7"/>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4" name="Text Box 1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5" name="Text Box 1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6" name="Text Box 2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57" name="Text Box 2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58" name="Text Box 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59" name="Text Box 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0" name="Text Box 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1" name="Text Box 4"/>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2" name="Text Box 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3" name="Text Box 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4" name="Text Box 1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5" name="Text Box 1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6" name="Text Box 1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7" name="Text Box 1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8" name="Text Box 2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69" name="Text Box 2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0" name="Text Box 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1" name="Text Box 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2" name="Text Box 4"/>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3" name="Text Box 5"/>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4" name="Text Box 6"/>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5" name="Text Box 7"/>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6" name="Text Box 1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7" name="Text Box 1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8" name="Text Box 2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79" name="Text Box 2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0" name="Text Box 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1" name="Text Box 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2" name="Text Box 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3" name="Text Box 4"/>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4" name="Text Box 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5" name="Text Box 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6" name="Text Box 11"/>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7" name="Text Box 1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8" name="Text Box 15"/>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89" name="Text Box 16"/>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90" name="Text Box 22"/>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66675</xdr:colOff>
      <xdr:row>68</xdr:row>
      <xdr:rowOff>171450</xdr:rowOff>
    </xdr:to>
    <xdr:sp macro="" textlink="">
      <xdr:nvSpPr>
        <xdr:cNvPr id="2091" name="Text Box 23"/>
        <xdr:cNvSpPr txBox="1">
          <a:spLocks noChangeArrowheads="1"/>
        </xdr:cNvSpPr>
      </xdr:nvSpPr>
      <xdr:spPr bwMode="auto">
        <a:xfrm>
          <a:off x="8924925" y="22888575"/>
          <a:ext cx="6667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2" name="Text Box 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3" name="Text Box 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4" name="Text Box 4"/>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5" name="Text Box 5"/>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6" name="Text Box 6"/>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7" name="Text Box 7"/>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8" name="Text Box 1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099" name="Text Box 1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100" name="Text Box 22"/>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7</xdr:col>
      <xdr:colOff>0</xdr:colOff>
      <xdr:row>68</xdr:row>
      <xdr:rowOff>0</xdr:rowOff>
    </xdr:from>
    <xdr:to>
      <xdr:col>7</xdr:col>
      <xdr:colOff>85725</xdr:colOff>
      <xdr:row>68</xdr:row>
      <xdr:rowOff>171450</xdr:rowOff>
    </xdr:to>
    <xdr:sp macro="" textlink="">
      <xdr:nvSpPr>
        <xdr:cNvPr id="2101" name="Text Box 23"/>
        <xdr:cNvSpPr txBox="1">
          <a:spLocks noChangeArrowheads="1"/>
        </xdr:cNvSpPr>
      </xdr:nvSpPr>
      <xdr:spPr bwMode="auto">
        <a:xfrm>
          <a:off x="8924925" y="22888575"/>
          <a:ext cx="85725" cy="17145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0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1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1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1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1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1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2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2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2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2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2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3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3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3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3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3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4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4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4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4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4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5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5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5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6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6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6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7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18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19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0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0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0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1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1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1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2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2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2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2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2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3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3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3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3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3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4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4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4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4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4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5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5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5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5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5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6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6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6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7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7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7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28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29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0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1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1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1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2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2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2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3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3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3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3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3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4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4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4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4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4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5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5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5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5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5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6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6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6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6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6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7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7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7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38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8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8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39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0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1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2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2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2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3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3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2"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3"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4"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5"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6"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7"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8"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39"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40"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41"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42"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43"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4"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5"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6"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7"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8"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49"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50"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51"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52"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53"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4"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5"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6"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7"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8"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59"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0"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1"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2"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3"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4"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65"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66"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67"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68"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69"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0"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1"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2"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3"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4"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75"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76"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77"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78"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79"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0"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1"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2"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3"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4"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5"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6"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87"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88"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89"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0"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1"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2"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3"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4"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5"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6"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497"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98"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499"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0"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1"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2"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3"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4"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5"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6"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7"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8"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09"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0"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1"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2"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3"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4"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5"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6"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7"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8"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19"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0" name="Text Box 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1" name="Text Box 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2" name="Text Box 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3" name="Text Box 4"/>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4" name="Text Box 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5" name="Text Box 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6" name="Text Box 11"/>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7" name="Text Box 1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8" name="Text Box 15"/>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29" name="Text Box 16"/>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30" name="Text Box 22"/>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66675</xdr:colOff>
      <xdr:row>67</xdr:row>
      <xdr:rowOff>342900</xdr:rowOff>
    </xdr:to>
    <xdr:sp macro="" textlink="">
      <xdr:nvSpPr>
        <xdr:cNvPr id="2531" name="Text Box 23"/>
        <xdr:cNvSpPr txBox="1">
          <a:spLocks noChangeArrowheads="1"/>
        </xdr:cNvSpPr>
      </xdr:nvSpPr>
      <xdr:spPr bwMode="auto">
        <a:xfrm>
          <a:off x="12401550" y="22298025"/>
          <a:ext cx="6667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2" name="Text Box 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3" name="Text Box 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4" name="Text Box 4"/>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5" name="Text Box 5"/>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6" name="Text Box 6"/>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7" name="Text Box 7"/>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8" name="Text Box 1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39" name="Text Box 1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40" name="Text Box 22"/>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twoCellAnchor editAs="oneCell">
    <xdr:from>
      <xdr:col>12</xdr:col>
      <xdr:colOff>0</xdr:colOff>
      <xdr:row>67</xdr:row>
      <xdr:rowOff>0</xdr:rowOff>
    </xdr:from>
    <xdr:to>
      <xdr:col>12</xdr:col>
      <xdr:colOff>85725</xdr:colOff>
      <xdr:row>67</xdr:row>
      <xdr:rowOff>342900</xdr:rowOff>
    </xdr:to>
    <xdr:sp macro="" textlink="">
      <xdr:nvSpPr>
        <xdr:cNvPr id="2541" name="Text Box 23"/>
        <xdr:cNvSpPr txBox="1">
          <a:spLocks noChangeArrowheads="1"/>
        </xdr:cNvSpPr>
      </xdr:nvSpPr>
      <xdr:spPr bwMode="auto">
        <a:xfrm>
          <a:off x="12401550" y="22298025"/>
          <a:ext cx="85725" cy="3429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79"/>
  <sheetViews>
    <sheetView workbookViewId="0">
      <selection activeCell="M8" sqref="M8"/>
    </sheetView>
  </sheetViews>
  <sheetFormatPr defaultRowHeight="13.5"/>
  <cols>
    <col min="1" max="1" width="9" style="5"/>
    <col min="2" max="2" width="41" style="5" customWidth="1"/>
    <col min="3" max="4" width="11.125" style="18" customWidth="1"/>
    <col min="5" max="5" width="9" style="5"/>
    <col min="6" max="6" width="7.75" style="5" customWidth="1"/>
    <col min="7" max="7" width="5.75" style="5" customWidth="1"/>
    <col min="8" max="16384" width="9" style="5"/>
  </cols>
  <sheetData>
    <row r="1" spans="1:7" ht="19.5" customHeight="1">
      <c r="A1" s="74" t="s">
        <v>0</v>
      </c>
      <c r="B1" s="74"/>
      <c r="C1" s="20"/>
      <c r="D1" s="20"/>
      <c r="E1" s="19"/>
      <c r="F1" s="19"/>
      <c r="G1" s="19"/>
    </row>
    <row r="2" spans="1:7" ht="42.75" customHeight="1">
      <c r="A2" s="75" t="s">
        <v>1</v>
      </c>
      <c r="B2" s="75"/>
      <c r="C2" s="75"/>
      <c r="D2" s="75"/>
      <c r="E2" s="75"/>
      <c r="F2" s="75"/>
      <c r="G2" s="75"/>
    </row>
    <row r="3" spans="1:7" ht="23.25" customHeight="1">
      <c r="A3" s="76" t="s">
        <v>415</v>
      </c>
      <c r="B3" s="76"/>
      <c r="C3" s="76"/>
      <c r="D3" s="76"/>
      <c r="E3" s="76"/>
      <c r="F3" s="76"/>
      <c r="G3" s="76"/>
    </row>
    <row r="4" spans="1:7" ht="24" customHeight="1">
      <c r="A4" s="77" t="s">
        <v>2</v>
      </c>
      <c r="B4" s="77" t="s">
        <v>3</v>
      </c>
      <c r="C4" s="77" t="s">
        <v>4</v>
      </c>
      <c r="D4" s="21" t="s">
        <v>5</v>
      </c>
      <c r="E4" s="22"/>
      <c r="F4" s="22"/>
      <c r="G4" s="82" t="s">
        <v>6</v>
      </c>
    </row>
    <row r="5" spans="1:7">
      <c r="A5" s="77"/>
      <c r="B5" s="77"/>
      <c r="C5" s="77"/>
      <c r="D5" s="78" t="s">
        <v>7</v>
      </c>
      <c r="E5" s="80" t="s">
        <v>8</v>
      </c>
      <c r="F5" s="81" t="s">
        <v>9</v>
      </c>
      <c r="G5" s="83"/>
    </row>
    <row r="6" spans="1:7" ht="31.5" customHeight="1">
      <c r="A6" s="77"/>
      <c r="B6" s="77"/>
      <c r="C6" s="77"/>
      <c r="D6" s="79"/>
      <c r="E6" s="81"/>
      <c r="F6" s="81"/>
      <c r="G6" s="83"/>
    </row>
    <row r="7" spans="1:7" ht="19.5">
      <c r="A7" s="23"/>
      <c r="B7" s="24" t="s">
        <v>10</v>
      </c>
      <c r="C7" s="25">
        <f>C8+C27+C66+C75</f>
        <v>23742</v>
      </c>
      <c r="D7" s="25">
        <f>D8+D27+D66+D75</f>
        <v>16598</v>
      </c>
      <c r="E7" s="25">
        <f>E8+E27+E66+E75</f>
        <v>7144</v>
      </c>
      <c r="F7" s="25">
        <f>F8+F27+F66+F75</f>
        <v>0</v>
      </c>
      <c r="G7" s="83"/>
    </row>
    <row r="8" spans="1:7" ht="14.25">
      <c r="A8" s="26" t="s">
        <v>11</v>
      </c>
      <c r="B8" s="27" t="s">
        <v>12</v>
      </c>
      <c r="C8" s="25">
        <f>SUM(C9:C26)</f>
        <v>14786</v>
      </c>
      <c r="D8" s="25">
        <f>SUM(D9:D26)</f>
        <v>11820</v>
      </c>
      <c r="E8" s="25">
        <f>SUM(E9:E26)</f>
        <v>2966</v>
      </c>
      <c r="F8" s="25">
        <f>SUM(F9:F26)</f>
        <v>0</v>
      </c>
      <c r="G8" s="9"/>
    </row>
    <row r="9" spans="1:7">
      <c r="A9" s="28">
        <v>1</v>
      </c>
      <c r="B9" s="29" t="s">
        <v>13</v>
      </c>
      <c r="C9" s="25">
        <f>D9+E9</f>
        <v>5000</v>
      </c>
      <c r="D9" s="25">
        <v>5000</v>
      </c>
      <c r="E9" s="25"/>
      <c r="F9" s="25"/>
      <c r="G9" s="9"/>
    </row>
    <row r="10" spans="1:7" ht="36">
      <c r="A10" s="28">
        <v>2</v>
      </c>
      <c r="B10" s="29" t="s">
        <v>14</v>
      </c>
      <c r="C10" s="25">
        <f t="shared" ref="C10:C26" si="0">D10+E10</f>
        <v>2000</v>
      </c>
      <c r="D10" s="25">
        <v>2000</v>
      </c>
      <c r="E10" s="25"/>
      <c r="F10" s="25"/>
      <c r="G10" s="9"/>
    </row>
    <row r="11" spans="1:7" ht="36">
      <c r="A11" s="28">
        <v>3</v>
      </c>
      <c r="B11" s="29" t="s">
        <v>15</v>
      </c>
      <c r="C11" s="25">
        <f t="shared" si="0"/>
        <v>1950</v>
      </c>
      <c r="D11" s="30">
        <v>1950</v>
      </c>
      <c r="E11" s="25"/>
      <c r="F11" s="25"/>
      <c r="G11" s="9"/>
    </row>
    <row r="12" spans="1:7">
      <c r="A12" s="28">
        <v>4</v>
      </c>
      <c r="B12" s="29" t="s">
        <v>16</v>
      </c>
      <c r="C12" s="25">
        <f t="shared" si="0"/>
        <v>500</v>
      </c>
      <c r="D12" s="30">
        <v>500</v>
      </c>
      <c r="E12" s="25"/>
      <c r="F12" s="25"/>
      <c r="G12" s="9"/>
    </row>
    <row r="13" spans="1:7">
      <c r="A13" s="28">
        <v>5</v>
      </c>
      <c r="B13" s="29" t="s">
        <v>17</v>
      </c>
      <c r="C13" s="25">
        <f t="shared" si="0"/>
        <v>350</v>
      </c>
      <c r="D13" s="25">
        <v>350</v>
      </c>
      <c r="E13" s="25"/>
      <c r="F13" s="25"/>
      <c r="G13" s="9"/>
    </row>
    <row r="14" spans="1:7">
      <c r="A14" s="28">
        <v>6</v>
      </c>
      <c r="B14" s="29" t="s">
        <v>18</v>
      </c>
      <c r="C14" s="25">
        <f t="shared" si="0"/>
        <v>300</v>
      </c>
      <c r="D14" s="25">
        <v>300</v>
      </c>
      <c r="E14" s="25"/>
      <c r="F14" s="25"/>
      <c r="G14" s="9"/>
    </row>
    <row r="15" spans="1:7" ht="24">
      <c r="A15" s="28">
        <v>7</v>
      </c>
      <c r="B15" s="29" t="s">
        <v>19</v>
      </c>
      <c r="C15" s="25">
        <f t="shared" si="0"/>
        <v>0</v>
      </c>
      <c r="D15" s="25"/>
      <c r="E15" s="25"/>
      <c r="F15" s="25"/>
      <c r="G15" s="9"/>
    </row>
    <row r="16" spans="1:7">
      <c r="A16" s="28">
        <v>8</v>
      </c>
      <c r="B16" s="29" t="s">
        <v>20</v>
      </c>
      <c r="C16" s="25">
        <f t="shared" si="0"/>
        <v>800</v>
      </c>
      <c r="D16" s="25">
        <v>800</v>
      </c>
      <c r="E16" s="25"/>
      <c r="F16" s="25"/>
      <c r="G16" s="9"/>
    </row>
    <row r="17" spans="1:7" ht="24">
      <c r="A17" s="28">
        <v>9</v>
      </c>
      <c r="B17" s="29" t="s">
        <v>21</v>
      </c>
      <c r="C17" s="25">
        <f t="shared" si="0"/>
        <v>3254</v>
      </c>
      <c r="D17" s="25">
        <v>288</v>
      </c>
      <c r="E17" s="25">
        <v>2966</v>
      </c>
      <c r="F17" s="25"/>
      <c r="G17" s="9"/>
    </row>
    <row r="18" spans="1:7">
      <c r="A18" s="28">
        <v>10</v>
      </c>
      <c r="B18" s="29" t="s">
        <v>22</v>
      </c>
      <c r="C18" s="25">
        <f t="shared" si="0"/>
        <v>100</v>
      </c>
      <c r="D18" s="25">
        <v>100</v>
      </c>
      <c r="E18" s="31"/>
      <c r="F18" s="25"/>
      <c r="G18" s="9"/>
    </row>
    <row r="19" spans="1:7">
      <c r="A19" s="28">
        <v>11</v>
      </c>
      <c r="B19" s="29" t="s">
        <v>23</v>
      </c>
      <c r="C19" s="25">
        <f t="shared" si="0"/>
        <v>300</v>
      </c>
      <c r="D19" s="25">
        <v>300</v>
      </c>
      <c r="E19" s="25"/>
      <c r="F19" s="25"/>
      <c r="G19" s="9"/>
    </row>
    <row r="20" spans="1:7">
      <c r="A20" s="28">
        <v>12</v>
      </c>
      <c r="B20" s="29" t="s">
        <v>24</v>
      </c>
      <c r="C20" s="25">
        <f t="shared" si="0"/>
        <v>0</v>
      </c>
      <c r="D20" s="25"/>
      <c r="E20" s="25"/>
      <c r="F20" s="25"/>
      <c r="G20" s="9"/>
    </row>
    <row r="21" spans="1:7" ht="24">
      <c r="A21" s="28">
        <v>13</v>
      </c>
      <c r="B21" s="29" t="s">
        <v>25</v>
      </c>
      <c r="C21" s="25">
        <f t="shared" si="0"/>
        <v>0</v>
      </c>
      <c r="D21" s="25"/>
      <c r="E21" s="25"/>
      <c r="F21" s="25"/>
      <c r="G21" s="9"/>
    </row>
    <row r="22" spans="1:7" ht="24">
      <c r="A22" s="28">
        <v>14</v>
      </c>
      <c r="B22" s="29" t="s">
        <v>26</v>
      </c>
      <c r="C22" s="25">
        <f t="shared" si="0"/>
        <v>0</v>
      </c>
      <c r="D22" s="25"/>
      <c r="E22" s="25"/>
      <c r="F22" s="25"/>
      <c r="G22" s="9"/>
    </row>
    <row r="23" spans="1:7" ht="24">
      <c r="A23" s="28">
        <v>15</v>
      </c>
      <c r="B23" s="29" t="s">
        <v>27</v>
      </c>
      <c r="C23" s="25">
        <f t="shared" si="0"/>
        <v>0</v>
      </c>
      <c r="D23" s="25"/>
      <c r="E23" s="25"/>
      <c r="F23" s="25"/>
      <c r="G23" s="9"/>
    </row>
    <row r="24" spans="1:7">
      <c r="A24" s="28">
        <v>16</v>
      </c>
      <c r="B24" s="29" t="s">
        <v>28</v>
      </c>
      <c r="C24" s="25">
        <f t="shared" si="0"/>
        <v>0</v>
      </c>
      <c r="D24" s="25"/>
      <c r="E24" s="25"/>
      <c r="F24" s="25"/>
      <c r="G24" s="9"/>
    </row>
    <row r="25" spans="1:7" ht="60">
      <c r="A25" s="28">
        <v>17</v>
      </c>
      <c r="B25" s="29" t="s">
        <v>29</v>
      </c>
      <c r="C25" s="25">
        <f t="shared" si="0"/>
        <v>0</v>
      </c>
      <c r="D25" s="25"/>
      <c r="E25" s="25"/>
      <c r="F25" s="25"/>
      <c r="G25" s="9"/>
    </row>
    <row r="26" spans="1:7">
      <c r="A26" s="28">
        <v>18</v>
      </c>
      <c r="B26" s="29" t="s">
        <v>30</v>
      </c>
      <c r="C26" s="25">
        <f t="shared" si="0"/>
        <v>232</v>
      </c>
      <c r="D26" s="25">
        <v>232</v>
      </c>
      <c r="E26" s="25"/>
      <c r="F26" s="25"/>
      <c r="G26" s="9"/>
    </row>
    <row r="27" spans="1:7" ht="14.25">
      <c r="A27" s="27" t="s">
        <v>31</v>
      </c>
      <c r="B27" s="27" t="s">
        <v>32</v>
      </c>
      <c r="C27" s="25">
        <f>SUM(C28:C65)</f>
        <v>6494</v>
      </c>
      <c r="D27" s="25">
        <f>SUM(D28:D65)</f>
        <v>4500</v>
      </c>
      <c r="E27" s="25">
        <f>SUM(E28:E65)</f>
        <v>1994</v>
      </c>
      <c r="F27" s="25"/>
      <c r="G27" s="9"/>
    </row>
    <row r="28" spans="1:7">
      <c r="A28" s="28">
        <v>1</v>
      </c>
      <c r="B28" s="29" t="s">
        <v>33</v>
      </c>
      <c r="C28" s="30">
        <f>D28+E28</f>
        <v>1400</v>
      </c>
      <c r="D28" s="25">
        <v>1400</v>
      </c>
      <c r="E28" s="25"/>
      <c r="F28" s="25"/>
      <c r="G28" s="9"/>
    </row>
    <row r="29" spans="1:7">
      <c r="A29" s="28">
        <v>2</v>
      </c>
      <c r="B29" s="29" t="s">
        <v>17</v>
      </c>
      <c r="C29" s="30">
        <f t="shared" ref="C29:C65" si="1">D29+E29</f>
        <v>450</v>
      </c>
      <c r="D29" s="25">
        <v>206</v>
      </c>
      <c r="E29" s="25">
        <v>244</v>
      </c>
      <c r="F29" s="25"/>
      <c r="G29" s="9"/>
    </row>
    <row r="30" spans="1:7">
      <c r="A30" s="28">
        <v>3</v>
      </c>
      <c r="B30" s="29" t="s">
        <v>34</v>
      </c>
      <c r="C30" s="30">
        <f t="shared" si="1"/>
        <v>100</v>
      </c>
      <c r="D30" s="25">
        <v>100</v>
      </c>
      <c r="E30" s="25"/>
      <c r="F30" s="25"/>
      <c r="G30" s="9"/>
    </row>
    <row r="31" spans="1:7">
      <c r="A31" s="28">
        <v>4</v>
      </c>
      <c r="B31" s="29" t="s">
        <v>35</v>
      </c>
      <c r="C31" s="30">
        <f t="shared" si="1"/>
        <v>0</v>
      </c>
      <c r="D31" s="25"/>
      <c r="E31" s="25"/>
      <c r="F31" s="25"/>
      <c r="G31" s="9"/>
    </row>
    <row r="32" spans="1:7">
      <c r="A32" s="28">
        <v>5</v>
      </c>
      <c r="B32" s="29" t="s">
        <v>36</v>
      </c>
      <c r="C32" s="30">
        <f t="shared" si="1"/>
        <v>200</v>
      </c>
      <c r="D32" s="25">
        <v>200</v>
      </c>
      <c r="E32" s="25"/>
      <c r="F32" s="25"/>
      <c r="G32" s="9"/>
    </row>
    <row r="33" spans="1:7">
      <c r="A33" s="28">
        <v>6</v>
      </c>
      <c r="B33" s="29" t="s">
        <v>37</v>
      </c>
      <c r="C33" s="30">
        <f t="shared" si="1"/>
        <v>0</v>
      </c>
      <c r="D33" s="25"/>
      <c r="E33" s="25"/>
      <c r="F33" s="25"/>
      <c r="G33" s="9"/>
    </row>
    <row r="34" spans="1:7">
      <c r="A34" s="28">
        <v>7</v>
      </c>
      <c r="B34" s="29" t="s">
        <v>38</v>
      </c>
      <c r="C34" s="30">
        <f t="shared" si="1"/>
        <v>200</v>
      </c>
      <c r="D34" s="25">
        <v>200</v>
      </c>
      <c r="E34" s="25"/>
      <c r="F34" s="25"/>
      <c r="G34" s="9"/>
    </row>
    <row r="35" spans="1:7">
      <c r="A35" s="28">
        <v>8</v>
      </c>
      <c r="B35" s="29" t="s">
        <v>39</v>
      </c>
      <c r="C35" s="30">
        <f t="shared" si="1"/>
        <v>0</v>
      </c>
      <c r="D35" s="25"/>
      <c r="E35" s="25"/>
      <c r="F35" s="25"/>
      <c r="G35" s="9"/>
    </row>
    <row r="36" spans="1:7">
      <c r="A36" s="28">
        <v>9</v>
      </c>
      <c r="B36" s="29" t="s">
        <v>40</v>
      </c>
      <c r="C36" s="30">
        <f t="shared" si="1"/>
        <v>100</v>
      </c>
      <c r="D36" s="25">
        <v>100</v>
      </c>
      <c r="E36" s="25"/>
      <c r="F36" s="25"/>
      <c r="G36" s="9"/>
    </row>
    <row r="37" spans="1:7">
      <c r="A37" s="28">
        <v>10</v>
      </c>
      <c r="B37" s="29" t="s">
        <v>41</v>
      </c>
      <c r="C37" s="30">
        <f t="shared" si="1"/>
        <v>150</v>
      </c>
      <c r="D37" s="25">
        <v>150</v>
      </c>
      <c r="E37" s="25"/>
      <c r="F37" s="25"/>
      <c r="G37" s="9"/>
    </row>
    <row r="38" spans="1:7">
      <c r="A38" s="28">
        <v>11</v>
      </c>
      <c r="B38" s="29" t="s">
        <v>42</v>
      </c>
      <c r="C38" s="30">
        <f t="shared" si="1"/>
        <v>0</v>
      </c>
      <c r="D38" s="25"/>
      <c r="E38" s="25"/>
      <c r="F38" s="25"/>
      <c r="G38" s="9"/>
    </row>
    <row r="39" spans="1:7">
      <c r="A39" s="28">
        <v>12</v>
      </c>
      <c r="B39" s="29" t="s">
        <v>43</v>
      </c>
      <c r="C39" s="30">
        <f t="shared" si="1"/>
        <v>20</v>
      </c>
      <c r="D39" s="25">
        <v>20</v>
      </c>
      <c r="E39" s="25"/>
      <c r="F39" s="25"/>
      <c r="G39" s="9"/>
    </row>
    <row r="40" spans="1:7">
      <c r="A40" s="28">
        <v>13</v>
      </c>
      <c r="B40" s="29" t="s">
        <v>44</v>
      </c>
      <c r="C40" s="30">
        <f t="shared" si="1"/>
        <v>40</v>
      </c>
      <c r="D40" s="25">
        <v>40</v>
      </c>
      <c r="E40" s="25"/>
      <c r="F40" s="25"/>
      <c r="G40" s="9"/>
    </row>
    <row r="41" spans="1:7">
      <c r="A41" s="28">
        <v>14</v>
      </c>
      <c r="B41" s="29" t="s">
        <v>45</v>
      </c>
      <c r="C41" s="30">
        <f t="shared" si="1"/>
        <v>0</v>
      </c>
      <c r="D41" s="25"/>
      <c r="E41" s="25"/>
      <c r="F41" s="25"/>
      <c r="G41" s="9"/>
    </row>
    <row r="42" spans="1:7">
      <c r="A42" s="28">
        <v>15</v>
      </c>
      <c r="B42" s="29" t="s">
        <v>46</v>
      </c>
      <c r="C42" s="30">
        <f t="shared" si="1"/>
        <v>0</v>
      </c>
      <c r="D42" s="25"/>
      <c r="E42" s="25"/>
      <c r="F42" s="25"/>
      <c r="G42" s="9"/>
    </row>
    <row r="43" spans="1:7">
      <c r="A43" s="28">
        <v>16</v>
      </c>
      <c r="B43" s="29" t="s">
        <v>47</v>
      </c>
      <c r="C43" s="30">
        <f t="shared" si="1"/>
        <v>0</v>
      </c>
      <c r="D43" s="25"/>
      <c r="E43" s="25"/>
      <c r="F43" s="25"/>
      <c r="G43" s="9"/>
    </row>
    <row r="44" spans="1:7">
      <c r="A44" s="28">
        <v>17</v>
      </c>
      <c r="B44" s="29" t="s">
        <v>48</v>
      </c>
      <c r="C44" s="30">
        <f t="shared" si="1"/>
        <v>0</v>
      </c>
      <c r="D44" s="25"/>
      <c r="E44" s="25"/>
      <c r="F44" s="25"/>
      <c r="G44" s="9"/>
    </row>
    <row r="45" spans="1:7">
      <c r="A45" s="28">
        <v>18</v>
      </c>
      <c r="B45" s="29" t="s">
        <v>49</v>
      </c>
      <c r="C45" s="30">
        <f t="shared" si="1"/>
        <v>0</v>
      </c>
      <c r="D45" s="25"/>
      <c r="E45" s="25"/>
      <c r="F45" s="25"/>
      <c r="G45" s="9"/>
    </row>
    <row r="46" spans="1:7">
      <c r="A46" s="28">
        <v>19</v>
      </c>
      <c r="B46" s="29" t="s">
        <v>50</v>
      </c>
      <c r="C46" s="30">
        <f t="shared" si="1"/>
        <v>0</v>
      </c>
      <c r="D46" s="25"/>
      <c r="E46" s="25"/>
      <c r="F46" s="25"/>
      <c r="G46" s="9"/>
    </row>
    <row r="47" spans="1:7">
      <c r="A47" s="28">
        <v>20</v>
      </c>
      <c r="B47" s="29" t="s">
        <v>51</v>
      </c>
      <c r="C47" s="30">
        <f t="shared" si="1"/>
        <v>85</v>
      </c>
      <c r="D47" s="25">
        <v>85</v>
      </c>
      <c r="E47" s="25"/>
      <c r="F47" s="25"/>
      <c r="G47" s="9"/>
    </row>
    <row r="48" spans="1:7">
      <c r="A48" s="28">
        <v>21</v>
      </c>
      <c r="B48" s="29" t="s">
        <v>52</v>
      </c>
      <c r="C48" s="30">
        <f t="shared" si="1"/>
        <v>0</v>
      </c>
      <c r="D48" s="25"/>
      <c r="E48" s="25"/>
      <c r="F48" s="25"/>
      <c r="G48" s="9"/>
    </row>
    <row r="49" spans="1:7">
      <c r="A49" s="28">
        <v>22</v>
      </c>
      <c r="B49" s="29" t="s">
        <v>24</v>
      </c>
      <c r="C49" s="30">
        <f t="shared" si="1"/>
        <v>0</v>
      </c>
      <c r="D49" s="25"/>
      <c r="E49" s="25"/>
      <c r="F49" s="25"/>
      <c r="G49" s="9"/>
    </row>
    <row r="50" spans="1:7">
      <c r="A50" s="28">
        <v>23</v>
      </c>
      <c r="B50" s="29" t="s">
        <v>53</v>
      </c>
      <c r="C50" s="30">
        <f t="shared" si="1"/>
        <v>20</v>
      </c>
      <c r="D50" s="25">
        <v>20</v>
      </c>
      <c r="E50" s="25"/>
      <c r="F50" s="25"/>
      <c r="G50" s="9"/>
    </row>
    <row r="51" spans="1:7">
      <c r="A51" s="28">
        <v>24</v>
      </c>
      <c r="B51" s="29" t="s">
        <v>54</v>
      </c>
      <c r="C51" s="30">
        <f t="shared" si="1"/>
        <v>100</v>
      </c>
      <c r="D51" s="25">
        <v>100</v>
      </c>
      <c r="E51" s="25"/>
      <c r="F51" s="25"/>
      <c r="G51" s="9"/>
    </row>
    <row r="52" spans="1:7" ht="69" customHeight="1">
      <c r="A52" s="28">
        <v>25</v>
      </c>
      <c r="B52" s="29" t="s">
        <v>55</v>
      </c>
      <c r="C52" s="30">
        <f t="shared" si="1"/>
        <v>400</v>
      </c>
      <c r="D52" s="25">
        <v>400</v>
      </c>
      <c r="E52" s="25"/>
      <c r="F52" s="25"/>
      <c r="G52" s="9"/>
    </row>
    <row r="53" spans="1:7">
      <c r="A53" s="28">
        <v>26</v>
      </c>
      <c r="B53" s="29" t="s">
        <v>56</v>
      </c>
      <c r="C53" s="30">
        <f t="shared" si="1"/>
        <v>0</v>
      </c>
      <c r="D53" s="25"/>
      <c r="E53" s="25"/>
      <c r="F53" s="25"/>
      <c r="G53" s="9"/>
    </row>
    <row r="54" spans="1:7">
      <c r="A54" s="28">
        <v>27</v>
      </c>
      <c r="B54" s="29" t="s">
        <v>57</v>
      </c>
      <c r="C54" s="30">
        <f t="shared" si="1"/>
        <v>1600</v>
      </c>
      <c r="D54" s="25"/>
      <c r="E54" s="25">
        <v>1600</v>
      </c>
      <c r="F54" s="25"/>
      <c r="G54" s="9"/>
    </row>
    <row r="55" spans="1:7">
      <c r="A55" s="28">
        <v>28</v>
      </c>
      <c r="B55" s="29" t="s">
        <v>58</v>
      </c>
      <c r="C55" s="30">
        <f t="shared" si="1"/>
        <v>0</v>
      </c>
      <c r="D55" s="25"/>
      <c r="E55" s="25"/>
      <c r="F55" s="25"/>
      <c r="G55" s="9"/>
    </row>
    <row r="56" spans="1:7">
      <c r="A56" s="28">
        <v>29</v>
      </c>
      <c r="B56" s="29" t="s">
        <v>59</v>
      </c>
      <c r="C56" s="30">
        <f t="shared" si="1"/>
        <v>350</v>
      </c>
      <c r="D56" s="25">
        <v>350</v>
      </c>
      <c r="E56" s="25"/>
      <c r="F56" s="25"/>
      <c r="G56" s="9"/>
    </row>
    <row r="57" spans="1:7">
      <c r="A57" s="28">
        <v>30</v>
      </c>
      <c r="B57" s="29" t="s">
        <v>60</v>
      </c>
      <c r="C57" s="30">
        <f t="shared" si="1"/>
        <v>100</v>
      </c>
      <c r="D57" s="25">
        <v>100</v>
      </c>
      <c r="E57" s="25"/>
      <c r="F57" s="25"/>
      <c r="G57" s="9"/>
    </row>
    <row r="58" spans="1:7">
      <c r="A58" s="28">
        <v>31</v>
      </c>
      <c r="B58" s="32" t="s">
        <v>61</v>
      </c>
      <c r="C58" s="30">
        <f t="shared" si="1"/>
        <v>240</v>
      </c>
      <c r="D58" s="25">
        <v>240</v>
      </c>
      <c r="E58" s="25"/>
      <c r="F58" s="25"/>
      <c r="G58" s="9"/>
    </row>
    <row r="59" spans="1:7">
      <c r="A59" s="28">
        <v>32</v>
      </c>
      <c r="B59" s="32" t="s">
        <v>62</v>
      </c>
      <c r="C59" s="30">
        <f t="shared" si="1"/>
        <v>0</v>
      </c>
      <c r="D59" s="25"/>
      <c r="E59" s="25"/>
      <c r="F59" s="25"/>
      <c r="G59" s="9"/>
    </row>
    <row r="60" spans="1:7">
      <c r="A60" s="28">
        <v>33</v>
      </c>
      <c r="B60" s="32" t="s">
        <v>63</v>
      </c>
      <c r="C60" s="30">
        <f t="shared" si="1"/>
        <v>150</v>
      </c>
      <c r="D60" s="25"/>
      <c r="E60" s="25">
        <v>150</v>
      </c>
      <c r="F60" s="25"/>
      <c r="G60" s="9"/>
    </row>
    <row r="61" spans="1:7">
      <c r="A61" s="28">
        <v>34</v>
      </c>
      <c r="B61" s="32" t="s">
        <v>64</v>
      </c>
      <c r="C61" s="30">
        <f t="shared" si="1"/>
        <v>30</v>
      </c>
      <c r="D61" s="25">
        <v>30</v>
      </c>
      <c r="E61" s="25"/>
      <c r="F61" s="25"/>
      <c r="G61" s="9"/>
    </row>
    <row r="62" spans="1:7">
      <c r="A62" s="28">
        <v>35</v>
      </c>
      <c r="B62" s="32" t="s">
        <v>65</v>
      </c>
      <c r="C62" s="30">
        <f t="shared" si="1"/>
        <v>0</v>
      </c>
      <c r="D62" s="25"/>
      <c r="E62" s="25"/>
      <c r="F62" s="25"/>
      <c r="G62" s="9"/>
    </row>
    <row r="63" spans="1:7">
      <c r="A63" s="28">
        <v>36</v>
      </c>
      <c r="B63" s="32" t="s">
        <v>66</v>
      </c>
      <c r="C63" s="30">
        <f t="shared" si="1"/>
        <v>500</v>
      </c>
      <c r="D63" s="31">
        <v>500</v>
      </c>
      <c r="E63" s="25"/>
      <c r="F63" s="25"/>
      <c r="G63" s="9"/>
    </row>
    <row r="64" spans="1:7">
      <c r="A64" s="28">
        <v>37</v>
      </c>
      <c r="B64" s="32" t="s">
        <v>67</v>
      </c>
      <c r="C64" s="30">
        <f t="shared" si="1"/>
        <v>200</v>
      </c>
      <c r="D64" s="25">
        <v>200</v>
      </c>
      <c r="E64" s="31"/>
      <c r="F64" s="25"/>
      <c r="G64" s="9"/>
    </row>
    <row r="65" spans="1:7">
      <c r="A65" s="28">
        <v>38</v>
      </c>
      <c r="B65" s="32" t="s">
        <v>30</v>
      </c>
      <c r="C65" s="30">
        <f t="shared" si="1"/>
        <v>59</v>
      </c>
      <c r="D65" s="25">
        <v>59</v>
      </c>
      <c r="E65" s="25"/>
      <c r="F65" s="25"/>
      <c r="G65" s="9"/>
    </row>
    <row r="66" spans="1:7" ht="14.25">
      <c r="A66" s="27" t="s">
        <v>68</v>
      </c>
      <c r="B66" s="27" t="s">
        <v>69</v>
      </c>
      <c r="C66" s="25">
        <f>SUM(C67:C74)</f>
        <v>672</v>
      </c>
      <c r="D66" s="25">
        <f>SUM(D67:D74)</f>
        <v>0</v>
      </c>
      <c r="E66" s="25">
        <f>SUM(E67:E74)</f>
        <v>672</v>
      </c>
      <c r="F66" s="25"/>
      <c r="G66" s="9"/>
    </row>
    <row r="67" spans="1:7">
      <c r="A67" s="28">
        <v>1</v>
      </c>
      <c r="B67" s="29" t="s">
        <v>33</v>
      </c>
      <c r="C67" s="31">
        <f>D67+E67</f>
        <v>672</v>
      </c>
      <c r="D67" s="25"/>
      <c r="E67" s="25">
        <v>672</v>
      </c>
      <c r="F67" s="25"/>
      <c r="G67" s="9"/>
    </row>
    <row r="68" spans="1:7">
      <c r="A68" s="28">
        <v>2</v>
      </c>
      <c r="B68" s="29" t="s">
        <v>70</v>
      </c>
      <c r="C68" s="31">
        <f t="shared" ref="C68:C74" si="2">D68+E68</f>
        <v>0</v>
      </c>
      <c r="D68" s="25"/>
      <c r="E68" s="25"/>
      <c r="F68" s="25"/>
      <c r="G68" s="9"/>
    </row>
    <row r="69" spans="1:7">
      <c r="A69" s="28">
        <v>3</v>
      </c>
      <c r="B69" s="29" t="s">
        <v>71</v>
      </c>
      <c r="C69" s="31">
        <f t="shared" si="2"/>
        <v>0</v>
      </c>
      <c r="D69" s="25"/>
      <c r="E69" s="25"/>
      <c r="F69" s="25"/>
      <c r="G69" s="9"/>
    </row>
    <row r="70" spans="1:7">
      <c r="A70" s="28">
        <v>4</v>
      </c>
      <c r="B70" s="29" t="s">
        <v>72</v>
      </c>
      <c r="C70" s="31">
        <f t="shared" si="2"/>
        <v>0</v>
      </c>
      <c r="D70" s="25"/>
      <c r="E70" s="25"/>
      <c r="F70" s="25"/>
      <c r="G70" s="9"/>
    </row>
    <row r="71" spans="1:7">
      <c r="A71" s="28">
        <v>5</v>
      </c>
      <c r="B71" s="29" t="s">
        <v>73</v>
      </c>
      <c r="C71" s="31">
        <f t="shared" si="2"/>
        <v>0</v>
      </c>
      <c r="D71" s="25"/>
      <c r="E71" s="25"/>
      <c r="F71" s="25"/>
      <c r="G71" s="9"/>
    </row>
    <row r="72" spans="1:7">
      <c r="A72" s="28">
        <v>6</v>
      </c>
      <c r="B72" s="29" t="s">
        <v>74</v>
      </c>
      <c r="C72" s="31">
        <f t="shared" si="2"/>
        <v>0</v>
      </c>
      <c r="D72" s="25"/>
      <c r="E72" s="25"/>
      <c r="F72" s="25"/>
      <c r="G72" s="9"/>
    </row>
    <row r="73" spans="1:7">
      <c r="A73" s="28">
        <v>7</v>
      </c>
      <c r="B73" s="33" t="s">
        <v>75</v>
      </c>
      <c r="C73" s="31">
        <f t="shared" si="2"/>
        <v>0</v>
      </c>
      <c r="D73" s="25"/>
      <c r="E73" s="25"/>
      <c r="F73" s="25"/>
      <c r="G73" s="9"/>
    </row>
    <row r="74" spans="1:7">
      <c r="A74" s="28">
        <v>8</v>
      </c>
      <c r="B74" s="33" t="s">
        <v>76</v>
      </c>
      <c r="C74" s="31">
        <f t="shared" si="2"/>
        <v>0</v>
      </c>
      <c r="D74" s="31"/>
      <c r="E74" s="25"/>
      <c r="F74" s="25"/>
      <c r="G74" s="9"/>
    </row>
    <row r="75" spans="1:7" ht="14.25">
      <c r="A75" s="27" t="s">
        <v>77</v>
      </c>
      <c r="B75" s="27" t="s">
        <v>78</v>
      </c>
      <c r="C75" s="25">
        <f>C76</f>
        <v>1790</v>
      </c>
      <c r="D75" s="25">
        <f>D76</f>
        <v>278</v>
      </c>
      <c r="E75" s="25">
        <f>E76</f>
        <v>1512</v>
      </c>
      <c r="F75" s="25"/>
      <c r="G75" s="9"/>
    </row>
    <row r="76" spans="1:7" ht="14.25">
      <c r="A76" s="27"/>
      <c r="B76" s="29" t="s">
        <v>79</v>
      </c>
      <c r="C76" s="25">
        <f>SUM(D76:E76)</f>
        <v>1790</v>
      </c>
      <c r="D76" s="25">
        <v>278</v>
      </c>
      <c r="E76" s="25">
        <v>1512</v>
      </c>
      <c r="F76" s="25"/>
      <c r="G76" s="9"/>
    </row>
    <row r="77" spans="1:7" ht="14.25">
      <c r="A77" s="27" t="s">
        <v>80</v>
      </c>
      <c r="B77" s="27" t="s">
        <v>78</v>
      </c>
      <c r="C77" s="31"/>
      <c r="D77" s="34"/>
      <c r="E77" s="9"/>
      <c r="F77" s="9"/>
      <c r="G77" s="9"/>
    </row>
    <row r="78" spans="1:7">
      <c r="A78" s="23">
        <v>1</v>
      </c>
      <c r="B78" s="29" t="s">
        <v>81</v>
      </c>
      <c r="C78" s="31"/>
      <c r="D78" s="34"/>
      <c r="E78" s="9"/>
      <c r="F78" s="9"/>
      <c r="G78" s="9"/>
    </row>
    <row r="79" spans="1:7">
      <c r="A79" s="23">
        <v>2</v>
      </c>
      <c r="B79" s="29" t="s">
        <v>82</v>
      </c>
      <c r="C79" s="31"/>
      <c r="D79" s="34"/>
      <c r="E79" s="9"/>
      <c r="F79" s="9"/>
      <c r="G79" s="9"/>
    </row>
  </sheetData>
  <mergeCells count="10">
    <mergeCell ref="A1:B1"/>
    <mergeCell ref="A2:G2"/>
    <mergeCell ref="A3:G3"/>
    <mergeCell ref="A4:A6"/>
    <mergeCell ref="B4:B6"/>
    <mergeCell ref="C4:C6"/>
    <mergeCell ref="D5:D6"/>
    <mergeCell ref="E5:E6"/>
    <mergeCell ref="F5:F6"/>
    <mergeCell ref="G4:G7"/>
  </mergeCells>
  <phoneticPr fontId="26" type="noConversion"/>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dimension ref="A1:G14"/>
  <sheetViews>
    <sheetView zoomScale="90" zoomScaleNormal="90" workbookViewId="0">
      <selection activeCell="K10" sqref="K10"/>
    </sheetView>
  </sheetViews>
  <sheetFormatPr defaultRowHeight="13.5"/>
  <cols>
    <col min="1" max="1" width="22.875" style="5" customWidth="1"/>
    <col min="2" max="2" width="31" style="5" customWidth="1"/>
    <col min="3" max="7" width="15" style="6" customWidth="1"/>
    <col min="8" max="16384" width="9" style="7"/>
  </cols>
  <sheetData>
    <row r="1" spans="1:7" ht="33.75" customHeight="1">
      <c r="A1" s="74" t="s">
        <v>416</v>
      </c>
      <c r="B1" s="74"/>
    </row>
    <row r="2" spans="1:7" ht="45" customHeight="1">
      <c r="A2" s="84" t="s">
        <v>83</v>
      </c>
      <c r="B2" s="84"/>
      <c r="C2" s="84"/>
      <c r="D2" s="84"/>
      <c r="E2" s="84"/>
      <c r="F2" s="84"/>
      <c r="G2" s="84"/>
    </row>
    <row r="3" spans="1:7" ht="32.25" customHeight="1">
      <c r="A3" s="85" t="s">
        <v>417</v>
      </c>
      <c r="B3" s="85"/>
      <c r="C3" s="85"/>
      <c r="D3" s="85"/>
      <c r="E3" s="85"/>
      <c r="F3" s="85"/>
      <c r="G3" s="85"/>
    </row>
    <row r="4" spans="1:7" ht="32.25" customHeight="1">
      <c r="A4" s="88" t="s">
        <v>84</v>
      </c>
      <c r="B4" s="89" t="s">
        <v>85</v>
      </c>
      <c r="C4" s="86" t="s">
        <v>86</v>
      </c>
      <c r="D4" s="86"/>
      <c r="E4" s="86"/>
      <c r="F4" s="86"/>
      <c r="G4" s="86"/>
    </row>
    <row r="5" spans="1:7" ht="32.25" customHeight="1">
      <c r="A5" s="88"/>
      <c r="B5" s="89"/>
      <c r="C5" s="8" t="s">
        <v>87</v>
      </c>
      <c r="D5" s="8" t="s">
        <v>88</v>
      </c>
      <c r="E5" s="8" t="s">
        <v>89</v>
      </c>
      <c r="F5" s="8" t="s">
        <v>90</v>
      </c>
      <c r="G5" s="8" t="s">
        <v>91</v>
      </c>
    </row>
    <row r="6" spans="1:7" ht="32.25" customHeight="1">
      <c r="A6" s="88" t="s">
        <v>92</v>
      </c>
      <c r="B6" s="9" t="s">
        <v>93</v>
      </c>
      <c r="C6" s="10">
        <v>2712</v>
      </c>
      <c r="D6" s="11">
        <v>0</v>
      </c>
      <c r="E6" s="11">
        <v>0</v>
      </c>
      <c r="F6" s="10">
        <v>0</v>
      </c>
      <c r="G6" s="11">
        <f>SUM(C6:F6)</f>
        <v>2712</v>
      </c>
    </row>
    <row r="7" spans="1:7" ht="32.25" customHeight="1">
      <c r="A7" s="88"/>
      <c r="B7" s="9" t="s">
        <v>94</v>
      </c>
      <c r="C7" s="10">
        <v>0</v>
      </c>
      <c r="D7" s="10">
        <v>1994</v>
      </c>
      <c r="E7" s="10">
        <v>0</v>
      </c>
      <c r="F7" s="10">
        <v>0</v>
      </c>
      <c r="G7" s="11">
        <f t="shared" ref="G7:G12" si="0">SUM(C7:F7)</f>
        <v>1994</v>
      </c>
    </row>
    <row r="8" spans="1:7" ht="32.25" customHeight="1">
      <c r="A8" s="88"/>
      <c r="B8" s="9" t="s">
        <v>95</v>
      </c>
      <c r="C8" s="10">
        <v>254</v>
      </c>
      <c r="D8" s="12">
        <v>0</v>
      </c>
      <c r="E8" s="10">
        <v>672</v>
      </c>
      <c r="F8" s="10">
        <v>1512</v>
      </c>
      <c r="G8" s="11">
        <f t="shared" si="0"/>
        <v>2438</v>
      </c>
    </row>
    <row r="9" spans="1:7" s="4" customFormat="1" ht="32.25" customHeight="1">
      <c r="A9" s="88"/>
      <c r="B9" s="13" t="s">
        <v>96</v>
      </c>
      <c r="C9" s="14">
        <f>SUM(C6:C8)</f>
        <v>2966</v>
      </c>
      <c r="D9" s="14">
        <f>SUM(D6:D8)</f>
        <v>1994</v>
      </c>
      <c r="E9" s="14">
        <f>SUM(E6:E8)</f>
        <v>672</v>
      </c>
      <c r="F9" s="14">
        <f>SUM(F6:F8)</f>
        <v>1512</v>
      </c>
      <c r="G9" s="14">
        <f>SUM(G6:G8)</f>
        <v>7144</v>
      </c>
    </row>
    <row r="10" spans="1:7" ht="32.25" customHeight="1">
      <c r="A10" s="88" t="s">
        <v>97</v>
      </c>
      <c r="B10" s="9" t="s">
        <v>98</v>
      </c>
      <c r="C10" s="10">
        <v>10820</v>
      </c>
      <c r="D10" s="10">
        <v>4500</v>
      </c>
      <c r="E10" s="10">
        <v>0</v>
      </c>
      <c r="F10" s="10">
        <v>0</v>
      </c>
      <c r="G10" s="11">
        <f t="shared" si="0"/>
        <v>15320</v>
      </c>
    </row>
    <row r="11" spans="1:7" ht="32.25" customHeight="1">
      <c r="A11" s="88"/>
      <c r="B11" s="15" t="s">
        <v>99</v>
      </c>
      <c r="C11" s="10">
        <v>1000</v>
      </c>
      <c r="D11" s="10">
        <v>0</v>
      </c>
      <c r="E11" s="10">
        <v>0</v>
      </c>
      <c r="F11" s="10">
        <v>0</v>
      </c>
      <c r="G11" s="11">
        <f t="shared" si="0"/>
        <v>1000</v>
      </c>
    </row>
    <row r="12" spans="1:7" ht="32.25" customHeight="1">
      <c r="A12" s="88"/>
      <c r="B12" s="9" t="s">
        <v>100</v>
      </c>
      <c r="C12" s="10">
        <v>0</v>
      </c>
      <c r="D12" s="10">
        <v>0</v>
      </c>
      <c r="E12" s="10">
        <v>0</v>
      </c>
      <c r="F12" s="10">
        <v>278</v>
      </c>
      <c r="G12" s="11">
        <f t="shared" si="0"/>
        <v>278</v>
      </c>
    </row>
    <row r="13" spans="1:7" s="4" customFormat="1" ht="32.25" customHeight="1">
      <c r="A13" s="88"/>
      <c r="B13" s="16" t="s">
        <v>96</v>
      </c>
      <c r="C13" s="14">
        <f>SUM(C10:C12)</f>
        <v>11820</v>
      </c>
      <c r="D13" s="14">
        <f>SUM(D10:D12)</f>
        <v>4500</v>
      </c>
      <c r="E13" s="14">
        <f>SUM(E10:E12)</f>
        <v>0</v>
      </c>
      <c r="F13" s="14">
        <f>SUM(F10:F12)</f>
        <v>278</v>
      </c>
      <c r="G13" s="14">
        <f>SUM(G10:G12)</f>
        <v>16598</v>
      </c>
    </row>
    <row r="14" spans="1:7" s="4" customFormat="1" ht="32.25" customHeight="1">
      <c r="A14" s="87" t="s">
        <v>101</v>
      </c>
      <c r="B14" s="87"/>
      <c r="C14" s="17">
        <f>C9+C13</f>
        <v>14786</v>
      </c>
      <c r="D14" s="17">
        <f>D9+D13</f>
        <v>6494</v>
      </c>
      <c r="E14" s="17">
        <f>E9+E13</f>
        <v>672</v>
      </c>
      <c r="F14" s="17">
        <f>F9+F13</f>
        <v>1790</v>
      </c>
      <c r="G14" s="17">
        <f>G9+G13</f>
        <v>23742</v>
      </c>
    </row>
  </sheetData>
  <mergeCells count="9">
    <mergeCell ref="A1:B1"/>
    <mergeCell ref="A2:G2"/>
    <mergeCell ref="A3:G3"/>
    <mergeCell ref="C4:G4"/>
    <mergeCell ref="A14:B14"/>
    <mergeCell ref="A4:A5"/>
    <mergeCell ref="A6:A9"/>
    <mergeCell ref="A10:A13"/>
    <mergeCell ref="B4:B5"/>
  </mergeCells>
  <phoneticPr fontId="2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O102"/>
  <sheetViews>
    <sheetView tabSelected="1" zoomScale="50" zoomScaleNormal="50" workbookViewId="0">
      <pane ySplit="6" topLeftCell="A49" activePane="bottomLeft" state="frozen"/>
      <selection pane="bottomLeft" activeCell="B92" sqref="B92"/>
    </sheetView>
  </sheetViews>
  <sheetFormatPr defaultRowHeight="13.5"/>
  <cols>
    <col min="1" max="1" width="5.125" style="2" customWidth="1"/>
    <col min="2" max="2" width="4.5" style="2" customWidth="1"/>
    <col min="3" max="3" width="19.5" style="44" customWidth="1"/>
    <col min="4" max="4" width="25.25" style="2" customWidth="1"/>
    <col min="5" max="5" width="38.25" style="41" customWidth="1"/>
    <col min="6" max="6" width="6.375" style="2" customWidth="1"/>
    <col min="7" max="7" width="19" style="41" customWidth="1"/>
    <col min="8" max="8" width="10.25" style="36" customWidth="1"/>
    <col min="9" max="10" width="7.375" style="36" customWidth="1"/>
    <col min="11" max="11" width="12" style="36" customWidth="1"/>
    <col min="12" max="12" width="10.75" style="36" customWidth="1"/>
    <col min="13" max="13" width="7.875" style="2" customWidth="1"/>
    <col min="14" max="14" width="8.875" style="2" customWidth="1"/>
    <col min="15" max="16384" width="9" style="2"/>
  </cols>
  <sheetData>
    <row r="1" spans="1:15" ht="30" customHeight="1">
      <c r="A1" s="73" t="s">
        <v>450</v>
      </c>
    </row>
    <row r="2" spans="1:15" ht="49.5" customHeight="1">
      <c r="A2" s="3"/>
      <c r="B2" s="98" t="s">
        <v>102</v>
      </c>
      <c r="C2" s="98"/>
      <c r="D2" s="98"/>
      <c r="E2" s="98"/>
      <c r="F2" s="98"/>
      <c r="G2" s="98"/>
      <c r="H2" s="98"/>
      <c r="I2" s="98"/>
      <c r="J2" s="98"/>
      <c r="K2" s="98"/>
      <c r="L2" s="98"/>
      <c r="M2" s="98"/>
      <c r="N2" s="98"/>
      <c r="O2" s="98"/>
    </row>
    <row r="3" spans="1:15" s="1" customFormat="1">
      <c r="A3" s="91" t="s">
        <v>84</v>
      </c>
      <c r="B3" s="91" t="s">
        <v>103</v>
      </c>
      <c r="C3" s="92" t="s">
        <v>104</v>
      </c>
      <c r="D3" s="91" t="s">
        <v>105</v>
      </c>
      <c r="E3" s="92" t="s">
        <v>85</v>
      </c>
      <c r="F3" s="91" t="s">
        <v>106</v>
      </c>
      <c r="G3" s="92" t="s">
        <v>107</v>
      </c>
      <c r="H3" s="99" t="s">
        <v>110</v>
      </c>
      <c r="I3" s="100"/>
      <c r="J3" s="100"/>
      <c r="K3" s="100"/>
      <c r="L3" s="101"/>
      <c r="M3" s="91" t="s">
        <v>108</v>
      </c>
      <c r="N3" s="91" t="s">
        <v>109</v>
      </c>
      <c r="O3" s="91" t="s">
        <v>6</v>
      </c>
    </row>
    <row r="4" spans="1:15" s="1" customFormat="1" ht="13.5" customHeight="1">
      <c r="A4" s="91"/>
      <c r="B4" s="91"/>
      <c r="C4" s="93"/>
      <c r="D4" s="91"/>
      <c r="E4" s="93"/>
      <c r="F4" s="91"/>
      <c r="G4" s="93"/>
      <c r="H4" s="102"/>
      <c r="I4" s="103"/>
      <c r="J4" s="103"/>
      <c r="K4" s="103"/>
      <c r="L4" s="104"/>
      <c r="M4" s="91"/>
      <c r="N4" s="91"/>
      <c r="O4" s="91"/>
    </row>
    <row r="5" spans="1:15" s="1" customFormat="1" ht="35.25" customHeight="1">
      <c r="A5" s="91"/>
      <c r="B5" s="91"/>
      <c r="C5" s="94"/>
      <c r="D5" s="91"/>
      <c r="E5" s="94"/>
      <c r="F5" s="92"/>
      <c r="G5" s="94"/>
      <c r="H5" s="53" t="s">
        <v>87</v>
      </c>
      <c r="I5" s="53" t="s">
        <v>88</v>
      </c>
      <c r="J5" s="53" t="s">
        <v>89</v>
      </c>
      <c r="K5" s="53" t="s">
        <v>90</v>
      </c>
      <c r="L5" s="53" t="s">
        <v>414</v>
      </c>
      <c r="M5" s="92"/>
      <c r="N5" s="92"/>
      <c r="O5" s="92"/>
    </row>
    <row r="6" spans="1:15" ht="27.75" customHeight="1">
      <c r="A6" s="95" t="s">
        <v>111</v>
      </c>
      <c r="B6" s="95"/>
      <c r="C6" s="95"/>
      <c r="D6" s="54"/>
      <c r="E6" s="45"/>
      <c r="F6" s="46"/>
      <c r="G6" s="45"/>
      <c r="H6" s="55">
        <f>H7+H67</f>
        <v>14786</v>
      </c>
      <c r="I6" s="55">
        <f>I7+I67</f>
        <v>6494</v>
      </c>
      <c r="J6" s="55">
        <f>J7+J67</f>
        <v>672</v>
      </c>
      <c r="K6" s="55">
        <f>K7+K67</f>
        <v>1790.1200000000001</v>
      </c>
      <c r="L6" s="55">
        <f>L7+L67</f>
        <v>23742.12</v>
      </c>
      <c r="M6" s="46"/>
      <c r="N6" s="46"/>
      <c r="O6" s="46"/>
    </row>
    <row r="7" spans="1:15" ht="27.75" customHeight="1">
      <c r="A7" s="46"/>
      <c r="B7" s="56" t="s">
        <v>112</v>
      </c>
      <c r="C7" s="57"/>
      <c r="D7" s="56"/>
      <c r="E7" s="45"/>
      <c r="F7" s="46"/>
      <c r="G7" s="45"/>
      <c r="H7" s="55">
        <f>H8+H20+H46</f>
        <v>2966</v>
      </c>
      <c r="I7" s="55">
        <f>I8+I20+I46</f>
        <v>1994</v>
      </c>
      <c r="J7" s="55">
        <f>J8+J20+J46</f>
        <v>672</v>
      </c>
      <c r="K7" s="55">
        <f>K8+K20+K46</f>
        <v>1512.1200000000001</v>
      </c>
      <c r="L7" s="55">
        <f>L8+L20+L46</f>
        <v>7144.12</v>
      </c>
      <c r="M7" s="46"/>
      <c r="N7" s="46"/>
      <c r="O7" s="46"/>
    </row>
    <row r="8" spans="1:15" ht="27.75" customHeight="1">
      <c r="A8" s="97" t="s">
        <v>418</v>
      </c>
      <c r="B8" s="96" t="s">
        <v>113</v>
      </c>
      <c r="C8" s="96"/>
      <c r="D8" s="96"/>
      <c r="E8" s="45"/>
      <c r="F8" s="46"/>
      <c r="G8" s="45"/>
      <c r="H8" s="58">
        <f>SUM(H9:H19)</f>
        <v>2712</v>
      </c>
      <c r="I8" s="58">
        <f>SUM(I9:I19)</f>
        <v>0</v>
      </c>
      <c r="J8" s="58">
        <f>SUM(J9:J19)</f>
        <v>0</v>
      </c>
      <c r="K8" s="58">
        <f>SUM(K9:K19)</f>
        <v>0</v>
      </c>
      <c r="L8" s="58">
        <f>SUM(L9:L19)</f>
        <v>2712</v>
      </c>
      <c r="M8" s="46"/>
      <c r="N8" s="46"/>
      <c r="O8" s="46"/>
    </row>
    <row r="9" spans="1:15" ht="32.25" customHeight="1">
      <c r="A9" s="97"/>
      <c r="B9" s="59">
        <v>1</v>
      </c>
      <c r="C9" s="60" t="s">
        <v>114</v>
      </c>
      <c r="D9" s="59" t="s">
        <v>115</v>
      </c>
      <c r="E9" s="61" t="s">
        <v>116</v>
      </c>
      <c r="F9" s="59">
        <v>2019</v>
      </c>
      <c r="G9" s="61" t="s">
        <v>419</v>
      </c>
      <c r="H9" s="62">
        <v>180</v>
      </c>
      <c r="I9" s="62"/>
      <c r="J9" s="62"/>
      <c r="K9" s="62"/>
      <c r="L9" s="62">
        <f t="shared" ref="L9:L45" si="0">H9+I9+J9+K9</f>
        <v>180</v>
      </c>
      <c r="M9" s="59" t="s">
        <v>117</v>
      </c>
      <c r="N9" s="59" t="s">
        <v>118</v>
      </c>
      <c r="O9" s="46"/>
    </row>
    <row r="10" spans="1:15" ht="32.25" customHeight="1">
      <c r="A10" s="97"/>
      <c r="B10" s="59">
        <v>2</v>
      </c>
      <c r="C10" s="60" t="s">
        <v>119</v>
      </c>
      <c r="D10" s="59" t="s">
        <v>120</v>
      </c>
      <c r="E10" s="61" t="s">
        <v>121</v>
      </c>
      <c r="F10" s="59">
        <v>2019</v>
      </c>
      <c r="G10" s="61" t="s">
        <v>420</v>
      </c>
      <c r="H10" s="62">
        <v>280</v>
      </c>
      <c r="I10" s="62"/>
      <c r="J10" s="62"/>
      <c r="K10" s="62"/>
      <c r="L10" s="62">
        <f t="shared" si="0"/>
        <v>280</v>
      </c>
      <c r="M10" s="59" t="s">
        <v>117</v>
      </c>
      <c r="N10" s="59" t="s">
        <v>118</v>
      </c>
      <c r="O10" s="46"/>
    </row>
    <row r="11" spans="1:15" ht="32.25" customHeight="1">
      <c r="A11" s="97"/>
      <c r="B11" s="59">
        <v>3</v>
      </c>
      <c r="C11" s="60" t="s">
        <v>122</v>
      </c>
      <c r="D11" s="59" t="s">
        <v>123</v>
      </c>
      <c r="E11" s="61" t="s">
        <v>124</v>
      </c>
      <c r="F11" s="59">
        <v>2019</v>
      </c>
      <c r="G11" s="61" t="s">
        <v>421</v>
      </c>
      <c r="H11" s="62">
        <v>104</v>
      </c>
      <c r="I11" s="62"/>
      <c r="J11" s="62"/>
      <c r="K11" s="62"/>
      <c r="L11" s="62">
        <f t="shared" si="0"/>
        <v>104</v>
      </c>
      <c r="M11" s="59" t="s">
        <v>117</v>
      </c>
      <c r="N11" s="59" t="s">
        <v>118</v>
      </c>
      <c r="O11" s="46"/>
    </row>
    <row r="12" spans="1:15" ht="32.25" customHeight="1">
      <c r="A12" s="97"/>
      <c r="B12" s="59">
        <v>4</v>
      </c>
      <c r="C12" s="60" t="s">
        <v>125</v>
      </c>
      <c r="D12" s="59" t="s">
        <v>126</v>
      </c>
      <c r="E12" s="61" t="s">
        <v>127</v>
      </c>
      <c r="F12" s="59">
        <v>2019</v>
      </c>
      <c r="G12" s="61" t="s">
        <v>422</v>
      </c>
      <c r="H12" s="62">
        <v>231</v>
      </c>
      <c r="I12" s="62"/>
      <c r="J12" s="62"/>
      <c r="K12" s="62"/>
      <c r="L12" s="62">
        <f t="shared" si="0"/>
        <v>231</v>
      </c>
      <c r="M12" s="59" t="s">
        <v>117</v>
      </c>
      <c r="N12" s="59" t="s">
        <v>118</v>
      </c>
      <c r="O12" s="46"/>
    </row>
    <row r="13" spans="1:15" ht="32.25" customHeight="1">
      <c r="A13" s="97"/>
      <c r="B13" s="59">
        <v>5</v>
      </c>
      <c r="C13" s="60" t="s">
        <v>128</v>
      </c>
      <c r="D13" s="59" t="s">
        <v>129</v>
      </c>
      <c r="E13" s="61" t="s">
        <v>130</v>
      </c>
      <c r="F13" s="59">
        <v>2019</v>
      </c>
      <c r="G13" s="61" t="s">
        <v>423</v>
      </c>
      <c r="H13" s="62">
        <v>332</v>
      </c>
      <c r="I13" s="62"/>
      <c r="J13" s="62"/>
      <c r="K13" s="62"/>
      <c r="L13" s="62">
        <f t="shared" si="0"/>
        <v>332</v>
      </c>
      <c r="M13" s="59" t="s">
        <v>117</v>
      </c>
      <c r="N13" s="59" t="s">
        <v>118</v>
      </c>
      <c r="O13" s="46"/>
    </row>
    <row r="14" spans="1:15" ht="32.25" customHeight="1">
      <c r="A14" s="97"/>
      <c r="B14" s="59">
        <v>6</v>
      </c>
      <c r="C14" s="60" t="s">
        <v>131</v>
      </c>
      <c r="D14" s="59" t="s">
        <v>132</v>
      </c>
      <c r="E14" s="61" t="s">
        <v>133</v>
      </c>
      <c r="F14" s="59">
        <v>2019</v>
      </c>
      <c r="G14" s="61" t="s">
        <v>424</v>
      </c>
      <c r="H14" s="62">
        <v>255</v>
      </c>
      <c r="I14" s="62"/>
      <c r="J14" s="62"/>
      <c r="K14" s="62"/>
      <c r="L14" s="62">
        <f t="shared" si="0"/>
        <v>255</v>
      </c>
      <c r="M14" s="59" t="s">
        <v>117</v>
      </c>
      <c r="N14" s="59" t="s">
        <v>118</v>
      </c>
      <c r="O14" s="46"/>
    </row>
    <row r="15" spans="1:15" ht="32.25" customHeight="1">
      <c r="A15" s="97"/>
      <c r="B15" s="59">
        <v>7</v>
      </c>
      <c r="C15" s="60" t="s">
        <v>134</v>
      </c>
      <c r="D15" s="59" t="s">
        <v>126</v>
      </c>
      <c r="E15" s="61" t="s">
        <v>135</v>
      </c>
      <c r="F15" s="59">
        <v>2019</v>
      </c>
      <c r="G15" s="61" t="s">
        <v>425</v>
      </c>
      <c r="H15" s="62">
        <v>226</v>
      </c>
      <c r="I15" s="62"/>
      <c r="J15" s="62"/>
      <c r="K15" s="62"/>
      <c r="L15" s="62">
        <f t="shared" si="0"/>
        <v>226</v>
      </c>
      <c r="M15" s="59" t="s">
        <v>117</v>
      </c>
      <c r="N15" s="59" t="s">
        <v>118</v>
      </c>
      <c r="O15" s="46"/>
    </row>
    <row r="16" spans="1:15" ht="32.25" customHeight="1">
      <c r="A16" s="97"/>
      <c r="B16" s="59">
        <v>8</v>
      </c>
      <c r="C16" s="60" t="s">
        <v>136</v>
      </c>
      <c r="D16" s="59" t="s">
        <v>137</v>
      </c>
      <c r="E16" s="61" t="s">
        <v>138</v>
      </c>
      <c r="F16" s="59">
        <v>2019</v>
      </c>
      <c r="G16" s="61" t="s">
        <v>426</v>
      </c>
      <c r="H16" s="62">
        <v>211</v>
      </c>
      <c r="I16" s="62"/>
      <c r="J16" s="62"/>
      <c r="K16" s="62"/>
      <c r="L16" s="62">
        <f t="shared" si="0"/>
        <v>211</v>
      </c>
      <c r="M16" s="59" t="s">
        <v>117</v>
      </c>
      <c r="N16" s="59" t="s">
        <v>118</v>
      </c>
      <c r="O16" s="46"/>
    </row>
    <row r="17" spans="1:15" ht="32.25" customHeight="1">
      <c r="A17" s="97"/>
      <c r="B17" s="59">
        <v>9</v>
      </c>
      <c r="C17" s="60" t="s">
        <v>139</v>
      </c>
      <c r="D17" s="59" t="s">
        <v>140</v>
      </c>
      <c r="E17" s="61" t="s">
        <v>127</v>
      </c>
      <c r="F17" s="59">
        <v>2019</v>
      </c>
      <c r="G17" s="61" t="s">
        <v>427</v>
      </c>
      <c r="H17" s="62">
        <v>296</v>
      </c>
      <c r="I17" s="62"/>
      <c r="J17" s="62"/>
      <c r="K17" s="62"/>
      <c r="L17" s="62">
        <f t="shared" si="0"/>
        <v>296</v>
      </c>
      <c r="M17" s="59" t="s">
        <v>117</v>
      </c>
      <c r="N17" s="59" t="s">
        <v>118</v>
      </c>
      <c r="O17" s="46"/>
    </row>
    <row r="18" spans="1:15" ht="32.25" customHeight="1">
      <c r="A18" s="97"/>
      <c r="B18" s="59">
        <v>10</v>
      </c>
      <c r="C18" s="60" t="s">
        <v>141</v>
      </c>
      <c r="D18" s="59" t="s">
        <v>142</v>
      </c>
      <c r="E18" s="61" t="s">
        <v>143</v>
      </c>
      <c r="F18" s="59">
        <v>2019</v>
      </c>
      <c r="G18" s="61" t="s">
        <v>423</v>
      </c>
      <c r="H18" s="62">
        <v>180</v>
      </c>
      <c r="I18" s="62"/>
      <c r="J18" s="62"/>
      <c r="K18" s="62"/>
      <c r="L18" s="62">
        <f t="shared" si="0"/>
        <v>180</v>
      </c>
      <c r="M18" s="59" t="s">
        <v>117</v>
      </c>
      <c r="N18" s="59" t="s">
        <v>118</v>
      </c>
      <c r="O18" s="46"/>
    </row>
    <row r="19" spans="1:15" ht="32.25" customHeight="1">
      <c r="A19" s="97"/>
      <c r="B19" s="59">
        <v>11</v>
      </c>
      <c r="C19" s="60" t="s">
        <v>144</v>
      </c>
      <c r="D19" s="59" t="s">
        <v>145</v>
      </c>
      <c r="E19" s="61" t="s">
        <v>127</v>
      </c>
      <c r="F19" s="59">
        <v>2019</v>
      </c>
      <c r="G19" s="61" t="s">
        <v>428</v>
      </c>
      <c r="H19" s="62">
        <v>417</v>
      </c>
      <c r="I19" s="62"/>
      <c r="J19" s="62"/>
      <c r="K19" s="62"/>
      <c r="L19" s="62">
        <f t="shared" si="0"/>
        <v>417</v>
      </c>
      <c r="M19" s="59" t="s">
        <v>117</v>
      </c>
      <c r="N19" s="59" t="s">
        <v>118</v>
      </c>
      <c r="O19" s="46"/>
    </row>
    <row r="20" spans="1:15" ht="25.5" customHeight="1">
      <c r="A20" s="97"/>
      <c r="B20" s="57" t="s">
        <v>146</v>
      </c>
      <c r="C20" s="57"/>
      <c r="D20" s="57"/>
      <c r="E20" s="56"/>
      <c r="F20" s="59"/>
      <c r="G20" s="61"/>
      <c r="H20" s="58">
        <f>SUM(H21:H45)</f>
        <v>0</v>
      </c>
      <c r="I20" s="58">
        <f>SUM(I21:I45)</f>
        <v>1994</v>
      </c>
      <c r="J20" s="58">
        <f>SUM(J21:J45)</f>
        <v>0</v>
      </c>
      <c r="K20" s="58">
        <f>SUM(K21:K45)</f>
        <v>0</v>
      </c>
      <c r="L20" s="58">
        <f>SUM(L21:L45)</f>
        <v>1994</v>
      </c>
      <c r="M20" s="59"/>
      <c r="N20" s="59"/>
      <c r="O20" s="46"/>
    </row>
    <row r="21" spans="1:15" ht="30" customHeight="1">
      <c r="A21" s="97"/>
      <c r="B21" s="59">
        <v>1</v>
      </c>
      <c r="C21" s="60" t="s">
        <v>147</v>
      </c>
      <c r="D21" s="59" t="s">
        <v>148</v>
      </c>
      <c r="E21" s="61" t="s">
        <v>149</v>
      </c>
      <c r="F21" s="59">
        <v>2019</v>
      </c>
      <c r="G21" s="61" t="s">
        <v>150</v>
      </c>
      <c r="H21" s="62"/>
      <c r="I21" s="62">
        <v>60</v>
      </c>
      <c r="J21" s="62"/>
      <c r="K21" s="62"/>
      <c r="L21" s="62">
        <f t="shared" si="0"/>
        <v>60</v>
      </c>
      <c r="M21" s="59" t="s">
        <v>151</v>
      </c>
      <c r="N21" s="59" t="s">
        <v>118</v>
      </c>
      <c r="O21" s="46"/>
    </row>
    <row r="22" spans="1:15" ht="30" customHeight="1">
      <c r="A22" s="97"/>
      <c r="B22" s="59">
        <v>2</v>
      </c>
      <c r="C22" s="60" t="s">
        <v>152</v>
      </c>
      <c r="D22" s="59" t="s">
        <v>153</v>
      </c>
      <c r="E22" s="61" t="s">
        <v>154</v>
      </c>
      <c r="F22" s="59">
        <v>2019</v>
      </c>
      <c r="G22" s="61" t="s">
        <v>155</v>
      </c>
      <c r="H22" s="62"/>
      <c r="I22" s="62">
        <v>35</v>
      </c>
      <c r="J22" s="62"/>
      <c r="K22" s="62"/>
      <c r="L22" s="62">
        <f t="shared" si="0"/>
        <v>35</v>
      </c>
      <c r="M22" s="59" t="s">
        <v>151</v>
      </c>
      <c r="N22" s="59" t="s">
        <v>118</v>
      </c>
      <c r="O22" s="46"/>
    </row>
    <row r="23" spans="1:15" ht="30" customHeight="1">
      <c r="A23" s="97"/>
      <c r="B23" s="59">
        <v>3</v>
      </c>
      <c r="C23" s="60" t="s">
        <v>156</v>
      </c>
      <c r="D23" s="59" t="s">
        <v>157</v>
      </c>
      <c r="E23" s="61" t="s">
        <v>158</v>
      </c>
      <c r="F23" s="59">
        <v>2019</v>
      </c>
      <c r="G23" s="61" t="s">
        <v>159</v>
      </c>
      <c r="H23" s="62"/>
      <c r="I23" s="62">
        <v>50</v>
      </c>
      <c r="J23" s="62"/>
      <c r="K23" s="62"/>
      <c r="L23" s="62">
        <f t="shared" si="0"/>
        <v>50</v>
      </c>
      <c r="M23" s="59" t="s">
        <v>151</v>
      </c>
      <c r="N23" s="59" t="s">
        <v>118</v>
      </c>
      <c r="O23" s="46"/>
    </row>
    <row r="24" spans="1:15" ht="30" customHeight="1">
      <c r="A24" s="97"/>
      <c r="B24" s="59">
        <v>4</v>
      </c>
      <c r="C24" s="60" t="s">
        <v>160</v>
      </c>
      <c r="D24" s="59" t="s">
        <v>161</v>
      </c>
      <c r="E24" s="61" t="s">
        <v>162</v>
      </c>
      <c r="F24" s="59">
        <v>2019</v>
      </c>
      <c r="G24" s="61" t="s">
        <v>163</v>
      </c>
      <c r="H24" s="62"/>
      <c r="I24" s="62">
        <v>86</v>
      </c>
      <c r="J24" s="62"/>
      <c r="K24" s="62"/>
      <c r="L24" s="62">
        <f t="shared" si="0"/>
        <v>86</v>
      </c>
      <c r="M24" s="59" t="s">
        <v>151</v>
      </c>
      <c r="N24" s="59" t="s">
        <v>118</v>
      </c>
      <c r="O24" s="46"/>
    </row>
    <row r="25" spans="1:15" ht="30" customHeight="1">
      <c r="A25" s="97" t="s">
        <v>447</v>
      </c>
      <c r="B25" s="59">
        <v>5</v>
      </c>
      <c r="C25" s="60" t="s">
        <v>164</v>
      </c>
      <c r="D25" s="59" t="s">
        <v>115</v>
      </c>
      <c r="E25" s="61" t="s">
        <v>165</v>
      </c>
      <c r="F25" s="59">
        <v>2019</v>
      </c>
      <c r="G25" s="61" t="s">
        <v>166</v>
      </c>
      <c r="H25" s="62"/>
      <c r="I25" s="62">
        <v>20</v>
      </c>
      <c r="J25" s="62"/>
      <c r="K25" s="62"/>
      <c r="L25" s="62">
        <f t="shared" si="0"/>
        <v>20</v>
      </c>
      <c r="M25" s="59" t="s">
        <v>151</v>
      </c>
      <c r="N25" s="59" t="s">
        <v>118</v>
      </c>
      <c r="O25" s="46"/>
    </row>
    <row r="26" spans="1:15" ht="42" customHeight="1">
      <c r="A26" s="97"/>
      <c r="B26" s="59">
        <v>6</v>
      </c>
      <c r="C26" s="60" t="s">
        <v>167</v>
      </c>
      <c r="D26" s="59" t="s">
        <v>137</v>
      </c>
      <c r="E26" s="61" t="s">
        <v>168</v>
      </c>
      <c r="F26" s="59">
        <v>2019</v>
      </c>
      <c r="G26" s="61" t="s">
        <v>169</v>
      </c>
      <c r="H26" s="62"/>
      <c r="I26" s="62">
        <v>55</v>
      </c>
      <c r="J26" s="62"/>
      <c r="K26" s="62"/>
      <c r="L26" s="62">
        <f t="shared" si="0"/>
        <v>55</v>
      </c>
      <c r="M26" s="59" t="s">
        <v>151</v>
      </c>
      <c r="N26" s="59" t="s">
        <v>118</v>
      </c>
      <c r="O26" s="46"/>
    </row>
    <row r="27" spans="1:15" ht="31.5" customHeight="1">
      <c r="A27" s="97"/>
      <c r="B27" s="59">
        <v>7</v>
      </c>
      <c r="C27" s="60" t="s">
        <v>170</v>
      </c>
      <c r="D27" s="59" t="s">
        <v>171</v>
      </c>
      <c r="E27" s="61" t="s">
        <v>172</v>
      </c>
      <c r="F27" s="59">
        <v>2019</v>
      </c>
      <c r="G27" s="61" t="s">
        <v>173</v>
      </c>
      <c r="H27" s="62"/>
      <c r="I27" s="62">
        <v>120</v>
      </c>
      <c r="J27" s="62"/>
      <c r="K27" s="62"/>
      <c r="L27" s="62">
        <f t="shared" si="0"/>
        <v>120</v>
      </c>
      <c r="M27" s="59" t="s">
        <v>151</v>
      </c>
      <c r="N27" s="59" t="s">
        <v>118</v>
      </c>
      <c r="O27" s="46"/>
    </row>
    <row r="28" spans="1:15" ht="31.5" customHeight="1">
      <c r="A28" s="97"/>
      <c r="B28" s="59">
        <v>8</v>
      </c>
      <c r="C28" s="60" t="s">
        <v>174</v>
      </c>
      <c r="D28" s="59" t="s">
        <v>120</v>
      </c>
      <c r="E28" s="61" t="s">
        <v>175</v>
      </c>
      <c r="F28" s="59">
        <v>2019</v>
      </c>
      <c r="G28" s="61" t="s">
        <v>176</v>
      </c>
      <c r="H28" s="62"/>
      <c r="I28" s="62">
        <v>175</v>
      </c>
      <c r="J28" s="62"/>
      <c r="K28" s="62"/>
      <c r="L28" s="62">
        <f t="shared" si="0"/>
        <v>175</v>
      </c>
      <c r="M28" s="59" t="s">
        <v>151</v>
      </c>
      <c r="N28" s="59" t="s">
        <v>118</v>
      </c>
      <c r="O28" s="46"/>
    </row>
    <row r="29" spans="1:15" ht="31.5" customHeight="1">
      <c r="A29" s="97"/>
      <c r="B29" s="59">
        <v>9</v>
      </c>
      <c r="C29" s="60" t="s">
        <v>177</v>
      </c>
      <c r="D29" s="59" t="s">
        <v>178</v>
      </c>
      <c r="E29" s="61" t="s">
        <v>179</v>
      </c>
      <c r="F29" s="59">
        <v>2019</v>
      </c>
      <c r="G29" s="61" t="s">
        <v>180</v>
      </c>
      <c r="H29" s="62"/>
      <c r="I29" s="62">
        <v>108</v>
      </c>
      <c r="J29" s="62"/>
      <c r="K29" s="62"/>
      <c r="L29" s="62">
        <f t="shared" si="0"/>
        <v>108</v>
      </c>
      <c r="M29" s="59" t="s">
        <v>151</v>
      </c>
      <c r="N29" s="59" t="s">
        <v>118</v>
      </c>
      <c r="O29" s="46"/>
    </row>
    <row r="30" spans="1:15" ht="31.5" customHeight="1">
      <c r="A30" s="97"/>
      <c r="B30" s="59">
        <v>10</v>
      </c>
      <c r="C30" s="60" t="s">
        <v>181</v>
      </c>
      <c r="D30" s="59" t="s">
        <v>182</v>
      </c>
      <c r="E30" s="61" t="s">
        <v>183</v>
      </c>
      <c r="F30" s="59">
        <v>2019</v>
      </c>
      <c r="G30" s="61" t="s">
        <v>184</v>
      </c>
      <c r="H30" s="62"/>
      <c r="I30" s="62">
        <v>55</v>
      </c>
      <c r="J30" s="62"/>
      <c r="K30" s="62"/>
      <c r="L30" s="62">
        <f t="shared" si="0"/>
        <v>55</v>
      </c>
      <c r="M30" s="59" t="s">
        <v>151</v>
      </c>
      <c r="N30" s="59" t="s">
        <v>118</v>
      </c>
      <c r="O30" s="46"/>
    </row>
    <row r="31" spans="1:15" ht="31.5" customHeight="1">
      <c r="A31" s="97"/>
      <c r="B31" s="59">
        <v>11</v>
      </c>
      <c r="C31" s="60" t="s">
        <v>185</v>
      </c>
      <c r="D31" s="59" t="s">
        <v>186</v>
      </c>
      <c r="E31" s="61" t="s">
        <v>187</v>
      </c>
      <c r="F31" s="59">
        <v>2019</v>
      </c>
      <c r="G31" s="61" t="s">
        <v>188</v>
      </c>
      <c r="H31" s="62"/>
      <c r="I31" s="62">
        <v>95</v>
      </c>
      <c r="J31" s="62"/>
      <c r="K31" s="62"/>
      <c r="L31" s="62">
        <f t="shared" si="0"/>
        <v>95</v>
      </c>
      <c r="M31" s="59" t="s">
        <v>151</v>
      </c>
      <c r="N31" s="59" t="s">
        <v>118</v>
      </c>
      <c r="O31" s="46"/>
    </row>
    <row r="32" spans="1:15" ht="31.5" customHeight="1">
      <c r="A32" s="97"/>
      <c r="B32" s="59">
        <v>12</v>
      </c>
      <c r="C32" s="60" t="s">
        <v>189</v>
      </c>
      <c r="D32" s="59" t="s">
        <v>190</v>
      </c>
      <c r="E32" s="61" t="s">
        <v>191</v>
      </c>
      <c r="F32" s="59">
        <v>2019</v>
      </c>
      <c r="G32" s="61" t="s">
        <v>192</v>
      </c>
      <c r="H32" s="62"/>
      <c r="I32" s="62">
        <v>120</v>
      </c>
      <c r="J32" s="62"/>
      <c r="K32" s="62"/>
      <c r="L32" s="62">
        <f t="shared" si="0"/>
        <v>120</v>
      </c>
      <c r="M32" s="59" t="s">
        <v>151</v>
      </c>
      <c r="N32" s="59" t="s">
        <v>118</v>
      </c>
      <c r="O32" s="46"/>
    </row>
    <row r="33" spans="1:15" ht="31.5" customHeight="1">
      <c r="A33" s="97"/>
      <c r="B33" s="59">
        <v>13</v>
      </c>
      <c r="C33" s="60" t="s">
        <v>193</v>
      </c>
      <c r="D33" s="59" t="s">
        <v>194</v>
      </c>
      <c r="E33" s="61" t="s">
        <v>195</v>
      </c>
      <c r="F33" s="59">
        <v>2019</v>
      </c>
      <c r="G33" s="61" t="s">
        <v>196</v>
      </c>
      <c r="H33" s="62"/>
      <c r="I33" s="62">
        <v>30</v>
      </c>
      <c r="J33" s="62"/>
      <c r="K33" s="62"/>
      <c r="L33" s="62">
        <f t="shared" si="0"/>
        <v>30</v>
      </c>
      <c r="M33" s="59" t="s">
        <v>151</v>
      </c>
      <c r="N33" s="59" t="s">
        <v>118</v>
      </c>
      <c r="O33" s="46"/>
    </row>
    <row r="34" spans="1:15" ht="31.5" customHeight="1">
      <c r="A34" s="97"/>
      <c r="B34" s="59">
        <v>14</v>
      </c>
      <c r="C34" s="60" t="s">
        <v>197</v>
      </c>
      <c r="D34" s="59" t="s">
        <v>140</v>
      </c>
      <c r="E34" s="61" t="s">
        <v>198</v>
      </c>
      <c r="F34" s="59">
        <v>2019</v>
      </c>
      <c r="G34" s="61" t="s">
        <v>199</v>
      </c>
      <c r="H34" s="62"/>
      <c r="I34" s="62">
        <v>20</v>
      </c>
      <c r="J34" s="62"/>
      <c r="K34" s="62"/>
      <c r="L34" s="62">
        <f t="shared" si="0"/>
        <v>20</v>
      </c>
      <c r="M34" s="59" t="s">
        <v>151</v>
      </c>
      <c r="N34" s="59" t="s">
        <v>118</v>
      </c>
      <c r="O34" s="46"/>
    </row>
    <row r="35" spans="1:15" ht="31.5" customHeight="1">
      <c r="A35" s="97"/>
      <c r="B35" s="59">
        <v>15</v>
      </c>
      <c r="C35" s="60" t="s">
        <v>200</v>
      </c>
      <c r="D35" s="59" t="s">
        <v>201</v>
      </c>
      <c r="E35" s="61" t="s">
        <v>202</v>
      </c>
      <c r="F35" s="59">
        <v>2019</v>
      </c>
      <c r="G35" s="61" t="s">
        <v>203</v>
      </c>
      <c r="H35" s="62"/>
      <c r="I35" s="62">
        <v>80</v>
      </c>
      <c r="J35" s="62"/>
      <c r="K35" s="62"/>
      <c r="L35" s="62">
        <f t="shared" si="0"/>
        <v>80</v>
      </c>
      <c r="M35" s="59" t="s">
        <v>151</v>
      </c>
      <c r="N35" s="59" t="s">
        <v>118</v>
      </c>
      <c r="O35" s="46"/>
    </row>
    <row r="36" spans="1:15" ht="31.5" customHeight="1">
      <c r="A36" s="97"/>
      <c r="B36" s="59">
        <v>16</v>
      </c>
      <c r="C36" s="60" t="s">
        <v>204</v>
      </c>
      <c r="D36" s="59" t="s">
        <v>123</v>
      </c>
      <c r="E36" s="61" t="s">
        <v>205</v>
      </c>
      <c r="F36" s="59">
        <v>2019</v>
      </c>
      <c r="G36" s="61" t="s">
        <v>206</v>
      </c>
      <c r="H36" s="62"/>
      <c r="I36" s="62">
        <v>45</v>
      </c>
      <c r="J36" s="62"/>
      <c r="K36" s="62"/>
      <c r="L36" s="62">
        <f t="shared" si="0"/>
        <v>45</v>
      </c>
      <c r="M36" s="59" t="s">
        <v>151</v>
      </c>
      <c r="N36" s="59" t="s">
        <v>118</v>
      </c>
      <c r="O36" s="46"/>
    </row>
    <row r="37" spans="1:15" ht="31.5" customHeight="1">
      <c r="A37" s="97"/>
      <c r="B37" s="59">
        <v>17</v>
      </c>
      <c r="C37" s="60" t="s">
        <v>207</v>
      </c>
      <c r="D37" s="59" t="s">
        <v>142</v>
      </c>
      <c r="E37" s="61" t="s">
        <v>208</v>
      </c>
      <c r="F37" s="59">
        <v>2019</v>
      </c>
      <c r="G37" s="61" t="s">
        <v>209</v>
      </c>
      <c r="H37" s="62"/>
      <c r="I37" s="62">
        <v>60</v>
      </c>
      <c r="J37" s="62"/>
      <c r="K37" s="62"/>
      <c r="L37" s="62">
        <f t="shared" si="0"/>
        <v>60</v>
      </c>
      <c r="M37" s="59" t="s">
        <v>151</v>
      </c>
      <c r="N37" s="59" t="s">
        <v>118</v>
      </c>
      <c r="O37" s="46"/>
    </row>
    <row r="38" spans="1:15" ht="31.5" customHeight="1">
      <c r="A38" s="97"/>
      <c r="B38" s="59">
        <v>18</v>
      </c>
      <c r="C38" s="60" t="s">
        <v>210</v>
      </c>
      <c r="D38" s="59" t="s">
        <v>126</v>
      </c>
      <c r="E38" s="61" t="s">
        <v>211</v>
      </c>
      <c r="F38" s="59">
        <v>2019</v>
      </c>
      <c r="G38" s="61" t="s">
        <v>212</v>
      </c>
      <c r="H38" s="62"/>
      <c r="I38" s="62">
        <v>65</v>
      </c>
      <c r="J38" s="62"/>
      <c r="K38" s="62"/>
      <c r="L38" s="62">
        <f t="shared" si="0"/>
        <v>65</v>
      </c>
      <c r="M38" s="59" t="s">
        <v>151</v>
      </c>
      <c r="N38" s="59" t="s">
        <v>118</v>
      </c>
      <c r="O38" s="46"/>
    </row>
    <row r="39" spans="1:15" ht="31.5" customHeight="1">
      <c r="A39" s="97"/>
      <c r="B39" s="59">
        <v>19</v>
      </c>
      <c r="C39" s="60" t="s">
        <v>213</v>
      </c>
      <c r="D39" s="59" t="s">
        <v>214</v>
      </c>
      <c r="E39" s="61" t="s">
        <v>215</v>
      </c>
      <c r="F39" s="59">
        <v>2019</v>
      </c>
      <c r="G39" s="61" t="s">
        <v>216</v>
      </c>
      <c r="H39" s="62"/>
      <c r="I39" s="62">
        <v>25</v>
      </c>
      <c r="J39" s="62"/>
      <c r="K39" s="62"/>
      <c r="L39" s="62">
        <f t="shared" si="0"/>
        <v>25</v>
      </c>
      <c r="M39" s="59" t="s">
        <v>151</v>
      </c>
      <c r="N39" s="59" t="s">
        <v>118</v>
      </c>
      <c r="O39" s="46"/>
    </row>
    <row r="40" spans="1:15" ht="31.5" customHeight="1">
      <c r="A40" s="97"/>
      <c r="B40" s="59">
        <v>20</v>
      </c>
      <c r="C40" s="60" t="s">
        <v>217</v>
      </c>
      <c r="D40" s="59" t="s">
        <v>218</v>
      </c>
      <c r="E40" s="61" t="s">
        <v>219</v>
      </c>
      <c r="F40" s="59">
        <v>2019</v>
      </c>
      <c r="G40" s="61" t="s">
        <v>220</v>
      </c>
      <c r="H40" s="62"/>
      <c r="I40" s="62">
        <v>160</v>
      </c>
      <c r="J40" s="62"/>
      <c r="K40" s="62"/>
      <c r="L40" s="62">
        <f t="shared" si="0"/>
        <v>160</v>
      </c>
      <c r="M40" s="59" t="s">
        <v>151</v>
      </c>
      <c r="N40" s="59" t="s">
        <v>118</v>
      </c>
      <c r="O40" s="46"/>
    </row>
    <row r="41" spans="1:15" ht="39.75" customHeight="1">
      <c r="A41" s="97"/>
      <c r="B41" s="59">
        <v>21</v>
      </c>
      <c r="C41" s="60" t="s">
        <v>221</v>
      </c>
      <c r="D41" s="59" t="s">
        <v>161</v>
      </c>
      <c r="E41" s="61" t="s">
        <v>222</v>
      </c>
      <c r="F41" s="59">
        <v>2019</v>
      </c>
      <c r="G41" s="61" t="s">
        <v>223</v>
      </c>
      <c r="H41" s="62"/>
      <c r="I41" s="62">
        <v>60</v>
      </c>
      <c r="J41" s="62"/>
      <c r="K41" s="62"/>
      <c r="L41" s="62">
        <f t="shared" si="0"/>
        <v>60</v>
      </c>
      <c r="M41" s="59" t="s">
        <v>429</v>
      </c>
      <c r="N41" s="59" t="s">
        <v>118</v>
      </c>
      <c r="O41" s="46"/>
    </row>
    <row r="42" spans="1:15" ht="42" customHeight="1">
      <c r="A42" s="97" t="s">
        <v>447</v>
      </c>
      <c r="B42" s="59">
        <v>22</v>
      </c>
      <c r="C42" s="60" t="s">
        <v>224</v>
      </c>
      <c r="D42" s="59" t="s">
        <v>225</v>
      </c>
      <c r="E42" s="61" t="s">
        <v>226</v>
      </c>
      <c r="F42" s="59">
        <v>2019</v>
      </c>
      <c r="G42" s="61" t="s">
        <v>227</v>
      </c>
      <c r="H42" s="62"/>
      <c r="I42" s="62">
        <v>90</v>
      </c>
      <c r="J42" s="62"/>
      <c r="K42" s="62"/>
      <c r="L42" s="62">
        <f t="shared" si="0"/>
        <v>90</v>
      </c>
      <c r="M42" s="59" t="s">
        <v>430</v>
      </c>
      <c r="N42" s="59" t="s">
        <v>118</v>
      </c>
      <c r="O42" s="46"/>
    </row>
    <row r="43" spans="1:15" ht="29.25" customHeight="1">
      <c r="A43" s="97"/>
      <c r="B43" s="59">
        <v>23</v>
      </c>
      <c r="C43" s="60" t="s">
        <v>228</v>
      </c>
      <c r="D43" s="59" t="s">
        <v>229</v>
      </c>
      <c r="E43" s="61" t="s">
        <v>230</v>
      </c>
      <c r="F43" s="59">
        <v>2019</v>
      </c>
      <c r="G43" s="61" t="s">
        <v>231</v>
      </c>
      <c r="H43" s="62"/>
      <c r="I43" s="62">
        <v>160</v>
      </c>
      <c r="J43" s="62"/>
      <c r="K43" s="62"/>
      <c r="L43" s="62">
        <f t="shared" si="0"/>
        <v>160</v>
      </c>
      <c r="M43" s="59" t="s">
        <v>430</v>
      </c>
      <c r="N43" s="59" t="s">
        <v>118</v>
      </c>
      <c r="O43" s="46"/>
    </row>
    <row r="44" spans="1:15" ht="46.5" customHeight="1">
      <c r="A44" s="97"/>
      <c r="B44" s="59">
        <v>24</v>
      </c>
      <c r="C44" s="60" t="s">
        <v>232</v>
      </c>
      <c r="D44" s="59" t="s">
        <v>214</v>
      </c>
      <c r="E44" s="61" t="s">
        <v>233</v>
      </c>
      <c r="F44" s="59">
        <v>2019</v>
      </c>
      <c r="G44" s="61" t="s">
        <v>234</v>
      </c>
      <c r="H44" s="62"/>
      <c r="I44" s="62">
        <v>50</v>
      </c>
      <c r="J44" s="62"/>
      <c r="K44" s="62"/>
      <c r="L44" s="62">
        <f t="shared" si="0"/>
        <v>50</v>
      </c>
      <c r="M44" s="59" t="s">
        <v>430</v>
      </c>
      <c r="N44" s="59" t="s">
        <v>118</v>
      </c>
      <c r="O44" s="46"/>
    </row>
    <row r="45" spans="1:15" ht="78.75" customHeight="1">
      <c r="A45" s="97"/>
      <c r="B45" s="59">
        <v>25</v>
      </c>
      <c r="C45" s="60" t="s">
        <v>235</v>
      </c>
      <c r="D45" s="59" t="s">
        <v>148</v>
      </c>
      <c r="E45" s="61" t="s">
        <v>431</v>
      </c>
      <c r="F45" s="59">
        <v>2019</v>
      </c>
      <c r="G45" s="61" t="s">
        <v>236</v>
      </c>
      <c r="H45" s="62"/>
      <c r="I45" s="62">
        <v>170</v>
      </c>
      <c r="J45" s="62"/>
      <c r="K45" s="62"/>
      <c r="L45" s="62">
        <f t="shared" si="0"/>
        <v>170</v>
      </c>
      <c r="M45" s="59" t="s">
        <v>430</v>
      </c>
      <c r="N45" s="59" t="s">
        <v>118</v>
      </c>
      <c r="O45" s="46"/>
    </row>
    <row r="46" spans="1:15" ht="24.75" customHeight="1">
      <c r="A46" s="97"/>
      <c r="B46" s="96" t="s">
        <v>237</v>
      </c>
      <c r="C46" s="96"/>
      <c r="D46" s="96"/>
      <c r="E46" s="47"/>
      <c r="F46" s="48"/>
      <c r="G46" s="56"/>
      <c r="H46" s="63">
        <f>SUM(H47:H66)</f>
        <v>254</v>
      </c>
      <c r="I46" s="63">
        <f>SUM(I47:I66)</f>
        <v>0</v>
      </c>
      <c r="J46" s="63">
        <f>SUM(J47:J66)</f>
        <v>672</v>
      </c>
      <c r="K46" s="63">
        <f>SUM(K47:K66)</f>
        <v>1512.1200000000001</v>
      </c>
      <c r="L46" s="63">
        <f>SUM(L47:L66)</f>
        <v>2438.12</v>
      </c>
      <c r="M46" s="48"/>
      <c r="N46" s="46"/>
      <c r="O46" s="46"/>
    </row>
    <row r="47" spans="1:15" ht="41.25" customHeight="1">
      <c r="A47" s="97"/>
      <c r="B47" s="59">
        <v>1</v>
      </c>
      <c r="C47" s="64" t="s">
        <v>238</v>
      </c>
      <c r="D47" s="65" t="s">
        <v>190</v>
      </c>
      <c r="E47" s="66" t="s">
        <v>239</v>
      </c>
      <c r="F47" s="59">
        <v>2019</v>
      </c>
      <c r="G47" s="66" t="s">
        <v>240</v>
      </c>
      <c r="H47" s="62"/>
      <c r="I47" s="62"/>
      <c r="J47" s="62"/>
      <c r="K47" s="67">
        <v>98.34</v>
      </c>
      <c r="L47" s="62">
        <f>SUM(H47:K47)</f>
        <v>98.34</v>
      </c>
      <c r="M47" s="59" t="s">
        <v>241</v>
      </c>
      <c r="N47" s="59" t="s">
        <v>118</v>
      </c>
      <c r="O47" s="59"/>
    </row>
    <row r="48" spans="1:15" ht="41.25" customHeight="1">
      <c r="A48" s="97"/>
      <c r="B48" s="59">
        <v>2</v>
      </c>
      <c r="C48" s="64" t="s">
        <v>242</v>
      </c>
      <c r="D48" s="65" t="s">
        <v>243</v>
      </c>
      <c r="E48" s="66" t="s">
        <v>244</v>
      </c>
      <c r="F48" s="59">
        <v>2019</v>
      </c>
      <c r="G48" s="66" t="s">
        <v>245</v>
      </c>
      <c r="H48" s="62"/>
      <c r="I48" s="62"/>
      <c r="J48" s="62">
        <v>20</v>
      </c>
      <c r="K48" s="67">
        <v>20</v>
      </c>
      <c r="L48" s="62">
        <f t="shared" ref="L48:L66" si="1">SUM(H48:K48)</f>
        <v>40</v>
      </c>
      <c r="M48" s="59" t="s">
        <v>241</v>
      </c>
      <c r="N48" s="59" t="s">
        <v>118</v>
      </c>
      <c r="O48" s="59"/>
    </row>
    <row r="49" spans="1:15" ht="41.25" customHeight="1">
      <c r="A49" s="97"/>
      <c r="B49" s="59">
        <v>3</v>
      </c>
      <c r="C49" s="64" t="s">
        <v>246</v>
      </c>
      <c r="D49" s="65" t="s">
        <v>243</v>
      </c>
      <c r="E49" s="66" t="s">
        <v>247</v>
      </c>
      <c r="F49" s="59">
        <v>2019</v>
      </c>
      <c r="G49" s="66" t="s">
        <v>248</v>
      </c>
      <c r="H49" s="62"/>
      <c r="I49" s="62"/>
      <c r="J49" s="62"/>
      <c r="K49" s="67">
        <v>65</v>
      </c>
      <c r="L49" s="62">
        <f t="shared" si="1"/>
        <v>65</v>
      </c>
      <c r="M49" s="59" t="s">
        <v>241</v>
      </c>
      <c r="N49" s="59" t="s">
        <v>118</v>
      </c>
      <c r="O49" s="59"/>
    </row>
    <row r="50" spans="1:15" ht="41.25" customHeight="1">
      <c r="A50" s="97"/>
      <c r="B50" s="59">
        <v>4</v>
      </c>
      <c r="C50" s="68" t="s">
        <v>249</v>
      </c>
      <c r="D50" s="69" t="s">
        <v>229</v>
      </c>
      <c r="E50" s="70" t="s">
        <v>250</v>
      </c>
      <c r="F50" s="59">
        <v>2019</v>
      </c>
      <c r="G50" s="71" t="s">
        <v>251</v>
      </c>
      <c r="H50" s="62"/>
      <c r="I50" s="62"/>
      <c r="J50" s="62"/>
      <c r="K50" s="67">
        <v>76.22</v>
      </c>
      <c r="L50" s="62">
        <f t="shared" si="1"/>
        <v>76.22</v>
      </c>
      <c r="M50" s="59" t="s">
        <v>241</v>
      </c>
      <c r="N50" s="59" t="s">
        <v>118</v>
      </c>
      <c r="O50" s="59"/>
    </row>
    <row r="51" spans="1:15" ht="41.25" customHeight="1">
      <c r="A51" s="97"/>
      <c r="B51" s="59">
        <v>5</v>
      </c>
      <c r="C51" s="68" t="s">
        <v>252</v>
      </c>
      <c r="D51" s="69" t="s">
        <v>253</v>
      </c>
      <c r="E51" s="70" t="s">
        <v>254</v>
      </c>
      <c r="F51" s="59">
        <v>2019</v>
      </c>
      <c r="G51" s="71" t="s">
        <v>255</v>
      </c>
      <c r="H51" s="62"/>
      <c r="I51" s="62"/>
      <c r="J51" s="62"/>
      <c r="K51" s="67">
        <v>51.58</v>
      </c>
      <c r="L51" s="62">
        <f t="shared" si="1"/>
        <v>51.58</v>
      </c>
      <c r="M51" s="59" t="s">
        <v>241</v>
      </c>
      <c r="N51" s="59" t="s">
        <v>118</v>
      </c>
      <c r="O51" s="59"/>
    </row>
    <row r="52" spans="1:15" ht="41.25" customHeight="1">
      <c r="A52" s="97"/>
      <c r="B52" s="59">
        <v>6</v>
      </c>
      <c r="C52" s="68" t="s">
        <v>256</v>
      </c>
      <c r="D52" s="69" t="s">
        <v>257</v>
      </c>
      <c r="E52" s="70" t="s">
        <v>258</v>
      </c>
      <c r="F52" s="59">
        <v>2019</v>
      </c>
      <c r="G52" s="71" t="s">
        <v>259</v>
      </c>
      <c r="H52" s="62"/>
      <c r="I52" s="62"/>
      <c r="J52" s="62"/>
      <c r="K52" s="67">
        <v>7.08</v>
      </c>
      <c r="L52" s="62">
        <f t="shared" si="1"/>
        <v>7.08</v>
      </c>
      <c r="M52" s="59" t="s">
        <v>241</v>
      </c>
      <c r="N52" s="59" t="s">
        <v>118</v>
      </c>
      <c r="O52" s="59"/>
    </row>
    <row r="53" spans="1:15" ht="41.25" customHeight="1">
      <c r="A53" s="97"/>
      <c r="B53" s="59">
        <v>7</v>
      </c>
      <c r="C53" s="64" t="s">
        <v>260</v>
      </c>
      <c r="D53" s="65" t="s">
        <v>261</v>
      </c>
      <c r="E53" s="66" t="s">
        <v>262</v>
      </c>
      <c r="F53" s="59">
        <v>2019</v>
      </c>
      <c r="G53" s="66" t="s">
        <v>263</v>
      </c>
      <c r="H53" s="62"/>
      <c r="I53" s="62"/>
      <c r="J53" s="62"/>
      <c r="K53" s="67">
        <v>165.87</v>
      </c>
      <c r="L53" s="62">
        <f t="shared" si="1"/>
        <v>165.87</v>
      </c>
      <c r="M53" s="59" t="s">
        <v>241</v>
      </c>
      <c r="N53" s="59" t="s">
        <v>118</v>
      </c>
      <c r="O53" s="59"/>
    </row>
    <row r="54" spans="1:15" ht="41.25" customHeight="1">
      <c r="A54" s="97"/>
      <c r="B54" s="59">
        <v>8</v>
      </c>
      <c r="C54" s="64" t="s">
        <v>264</v>
      </c>
      <c r="D54" s="65" t="s">
        <v>265</v>
      </c>
      <c r="E54" s="66" t="s">
        <v>266</v>
      </c>
      <c r="F54" s="59">
        <v>2019</v>
      </c>
      <c r="G54" s="66" t="s">
        <v>267</v>
      </c>
      <c r="H54" s="62"/>
      <c r="I54" s="62"/>
      <c r="J54" s="62"/>
      <c r="K54" s="67">
        <v>205.4</v>
      </c>
      <c r="L54" s="62">
        <f t="shared" si="1"/>
        <v>205.4</v>
      </c>
      <c r="M54" s="59" t="s">
        <v>241</v>
      </c>
      <c r="N54" s="59" t="s">
        <v>118</v>
      </c>
      <c r="O54" s="59"/>
    </row>
    <row r="55" spans="1:15" ht="41.25" customHeight="1">
      <c r="A55" s="97" t="s">
        <v>432</v>
      </c>
      <c r="B55" s="59">
        <v>9</v>
      </c>
      <c r="C55" s="64" t="s">
        <v>268</v>
      </c>
      <c r="D55" s="65" t="s">
        <v>269</v>
      </c>
      <c r="E55" s="66" t="s">
        <v>270</v>
      </c>
      <c r="F55" s="59">
        <v>2019</v>
      </c>
      <c r="G55" s="66" t="s">
        <v>271</v>
      </c>
      <c r="H55" s="62"/>
      <c r="I55" s="62"/>
      <c r="J55" s="62">
        <v>21</v>
      </c>
      <c r="K55" s="67"/>
      <c r="L55" s="62">
        <f t="shared" si="1"/>
        <v>21</v>
      </c>
      <c r="M55" s="59" t="s">
        <v>241</v>
      </c>
      <c r="N55" s="59" t="s">
        <v>118</v>
      </c>
      <c r="O55" s="59"/>
    </row>
    <row r="56" spans="1:15" ht="41.25" customHeight="1">
      <c r="A56" s="97"/>
      <c r="B56" s="59">
        <v>10</v>
      </c>
      <c r="C56" s="64" t="s">
        <v>272</v>
      </c>
      <c r="D56" s="65" t="s">
        <v>273</v>
      </c>
      <c r="E56" s="66" t="s">
        <v>274</v>
      </c>
      <c r="F56" s="59">
        <v>2019</v>
      </c>
      <c r="G56" s="66" t="s">
        <v>275</v>
      </c>
      <c r="H56" s="62"/>
      <c r="I56" s="62"/>
      <c r="J56" s="62"/>
      <c r="K56" s="67">
        <v>37.950000000000003</v>
      </c>
      <c r="L56" s="62">
        <f t="shared" si="1"/>
        <v>37.950000000000003</v>
      </c>
      <c r="M56" s="59" t="s">
        <v>241</v>
      </c>
      <c r="N56" s="59" t="s">
        <v>118</v>
      </c>
      <c r="O56" s="59"/>
    </row>
    <row r="57" spans="1:15" ht="41.25" customHeight="1">
      <c r="A57" s="97"/>
      <c r="B57" s="59">
        <v>11</v>
      </c>
      <c r="C57" s="64" t="s">
        <v>276</v>
      </c>
      <c r="D57" s="65" t="s">
        <v>123</v>
      </c>
      <c r="E57" s="66" t="s">
        <v>277</v>
      </c>
      <c r="F57" s="59">
        <v>2019</v>
      </c>
      <c r="G57" s="66" t="s">
        <v>278</v>
      </c>
      <c r="H57" s="62"/>
      <c r="I57" s="62"/>
      <c r="J57" s="62"/>
      <c r="K57" s="67">
        <v>56.24</v>
      </c>
      <c r="L57" s="62">
        <f t="shared" si="1"/>
        <v>56.24</v>
      </c>
      <c r="M57" s="59" t="s">
        <v>241</v>
      </c>
      <c r="N57" s="59" t="s">
        <v>118</v>
      </c>
      <c r="O57" s="59"/>
    </row>
    <row r="58" spans="1:15" ht="42" customHeight="1">
      <c r="A58" s="97"/>
      <c r="B58" s="59">
        <v>12</v>
      </c>
      <c r="C58" s="64" t="s">
        <v>279</v>
      </c>
      <c r="D58" s="65" t="s">
        <v>280</v>
      </c>
      <c r="E58" s="66" t="s">
        <v>281</v>
      </c>
      <c r="F58" s="59">
        <v>2019</v>
      </c>
      <c r="G58" s="66" t="s">
        <v>282</v>
      </c>
      <c r="H58" s="62"/>
      <c r="I58" s="62"/>
      <c r="J58" s="62"/>
      <c r="K58" s="67">
        <v>400</v>
      </c>
      <c r="L58" s="62">
        <f t="shared" si="1"/>
        <v>400</v>
      </c>
      <c r="M58" s="59" t="s">
        <v>241</v>
      </c>
      <c r="N58" s="59" t="s">
        <v>118</v>
      </c>
      <c r="O58" s="59"/>
    </row>
    <row r="59" spans="1:15" ht="98.25" customHeight="1">
      <c r="A59" s="97"/>
      <c r="B59" s="59">
        <v>13</v>
      </c>
      <c r="C59" s="64" t="s">
        <v>283</v>
      </c>
      <c r="D59" s="65" t="s">
        <v>284</v>
      </c>
      <c r="E59" s="66" t="s">
        <v>285</v>
      </c>
      <c r="F59" s="59">
        <v>2019</v>
      </c>
      <c r="G59" s="66" t="s">
        <v>445</v>
      </c>
      <c r="H59" s="62"/>
      <c r="I59" s="62"/>
      <c r="J59" s="62"/>
      <c r="K59" s="67">
        <v>169.44</v>
      </c>
      <c r="L59" s="62">
        <f t="shared" si="1"/>
        <v>169.44</v>
      </c>
      <c r="M59" s="59" t="s">
        <v>241</v>
      </c>
      <c r="N59" s="59" t="s">
        <v>118</v>
      </c>
      <c r="O59" s="59"/>
    </row>
    <row r="60" spans="1:15" ht="39.75" customHeight="1">
      <c r="A60" s="97"/>
      <c r="B60" s="59">
        <v>14</v>
      </c>
      <c r="C60" s="64" t="s">
        <v>286</v>
      </c>
      <c r="D60" s="65" t="s">
        <v>287</v>
      </c>
      <c r="E60" s="66" t="s">
        <v>288</v>
      </c>
      <c r="F60" s="59">
        <v>2019</v>
      </c>
      <c r="G60" s="66" t="s">
        <v>289</v>
      </c>
      <c r="H60" s="62"/>
      <c r="I60" s="62"/>
      <c r="J60" s="62"/>
      <c r="K60" s="67">
        <v>58</v>
      </c>
      <c r="L60" s="62">
        <f t="shared" si="1"/>
        <v>58</v>
      </c>
      <c r="M60" s="59" t="s">
        <v>241</v>
      </c>
      <c r="N60" s="59" t="s">
        <v>118</v>
      </c>
      <c r="O60" s="59"/>
    </row>
    <row r="61" spans="1:15" ht="34.5" customHeight="1">
      <c r="A61" s="97"/>
      <c r="B61" s="59">
        <v>15</v>
      </c>
      <c r="C61" s="64" t="s">
        <v>290</v>
      </c>
      <c r="D61" s="65" t="s">
        <v>291</v>
      </c>
      <c r="E61" s="66" t="s">
        <v>292</v>
      </c>
      <c r="F61" s="59">
        <v>2019</v>
      </c>
      <c r="G61" s="66" t="s">
        <v>293</v>
      </c>
      <c r="H61" s="62">
        <v>209</v>
      </c>
      <c r="I61" s="62"/>
      <c r="J61" s="62"/>
      <c r="K61" s="67"/>
      <c r="L61" s="62">
        <f t="shared" si="1"/>
        <v>209</v>
      </c>
      <c r="M61" s="59" t="s">
        <v>241</v>
      </c>
      <c r="N61" s="59" t="s">
        <v>118</v>
      </c>
      <c r="O61" s="59"/>
    </row>
    <row r="62" spans="1:15" ht="36" customHeight="1">
      <c r="A62" s="97"/>
      <c r="B62" s="59">
        <v>16</v>
      </c>
      <c r="C62" s="64" t="s">
        <v>294</v>
      </c>
      <c r="D62" s="65" t="s">
        <v>145</v>
      </c>
      <c r="E62" s="66" t="s">
        <v>295</v>
      </c>
      <c r="F62" s="59">
        <v>2019</v>
      </c>
      <c r="G62" s="66" t="s">
        <v>296</v>
      </c>
      <c r="H62" s="62">
        <v>43</v>
      </c>
      <c r="I62" s="62"/>
      <c r="J62" s="62"/>
      <c r="K62" s="67"/>
      <c r="L62" s="62">
        <f t="shared" si="1"/>
        <v>43</v>
      </c>
      <c r="M62" s="59" t="s">
        <v>241</v>
      </c>
      <c r="N62" s="59" t="s">
        <v>118</v>
      </c>
      <c r="O62" s="59"/>
    </row>
    <row r="63" spans="1:15" ht="37.5" customHeight="1">
      <c r="A63" s="97"/>
      <c r="B63" s="59">
        <v>17</v>
      </c>
      <c r="C63" s="64" t="s">
        <v>297</v>
      </c>
      <c r="D63" s="65" t="s">
        <v>120</v>
      </c>
      <c r="E63" s="66" t="s">
        <v>298</v>
      </c>
      <c r="F63" s="59">
        <v>2019</v>
      </c>
      <c r="G63" s="66" t="s">
        <v>299</v>
      </c>
      <c r="H63" s="62"/>
      <c r="I63" s="62"/>
      <c r="J63" s="62"/>
      <c r="K63" s="67">
        <v>101</v>
      </c>
      <c r="L63" s="62">
        <f t="shared" si="1"/>
        <v>101</v>
      </c>
      <c r="M63" s="59" t="s">
        <v>241</v>
      </c>
      <c r="N63" s="59" t="s">
        <v>118</v>
      </c>
      <c r="O63" s="59"/>
    </row>
    <row r="64" spans="1:15" ht="36.75" customHeight="1">
      <c r="A64" s="97"/>
      <c r="B64" s="59">
        <v>18</v>
      </c>
      <c r="C64" s="64" t="s">
        <v>300</v>
      </c>
      <c r="D64" s="65" t="s">
        <v>301</v>
      </c>
      <c r="E64" s="66" t="s">
        <v>302</v>
      </c>
      <c r="F64" s="59">
        <v>2019</v>
      </c>
      <c r="G64" s="66" t="s">
        <v>303</v>
      </c>
      <c r="H64" s="62"/>
      <c r="I64" s="62"/>
      <c r="J64" s="62">
        <v>400</v>
      </c>
      <c r="K64" s="67"/>
      <c r="L64" s="62">
        <f t="shared" si="1"/>
        <v>400</v>
      </c>
      <c r="M64" s="59" t="s">
        <v>241</v>
      </c>
      <c r="N64" s="59" t="s">
        <v>118</v>
      </c>
      <c r="O64" s="59"/>
    </row>
    <row r="65" spans="1:15" ht="55.5" customHeight="1">
      <c r="A65" s="97"/>
      <c r="B65" s="59">
        <v>19</v>
      </c>
      <c r="C65" s="64" t="s">
        <v>304</v>
      </c>
      <c r="D65" s="65" t="s">
        <v>305</v>
      </c>
      <c r="E65" s="66" t="s">
        <v>446</v>
      </c>
      <c r="F65" s="59">
        <v>2019</v>
      </c>
      <c r="G65" s="66" t="s">
        <v>306</v>
      </c>
      <c r="H65" s="62"/>
      <c r="I65" s="62"/>
      <c r="J65" s="62">
        <v>211</v>
      </c>
      <c r="K65" s="67"/>
      <c r="L65" s="62">
        <f t="shared" si="1"/>
        <v>211</v>
      </c>
      <c r="M65" s="59" t="s">
        <v>241</v>
      </c>
      <c r="N65" s="59" t="s">
        <v>118</v>
      </c>
      <c r="O65" s="59"/>
    </row>
    <row r="66" spans="1:15" ht="43.5" customHeight="1">
      <c r="A66" s="97"/>
      <c r="B66" s="59">
        <v>20</v>
      </c>
      <c r="C66" s="64" t="s">
        <v>307</v>
      </c>
      <c r="D66" s="65" t="s">
        <v>308</v>
      </c>
      <c r="E66" s="66" t="s">
        <v>309</v>
      </c>
      <c r="F66" s="59">
        <v>2019</v>
      </c>
      <c r="G66" s="66" t="s">
        <v>306</v>
      </c>
      <c r="H66" s="62">
        <v>2</v>
      </c>
      <c r="I66" s="62"/>
      <c r="J66" s="62">
        <v>20</v>
      </c>
      <c r="K66" s="67"/>
      <c r="L66" s="62">
        <f t="shared" si="1"/>
        <v>22</v>
      </c>
      <c r="M66" s="59" t="s">
        <v>241</v>
      </c>
      <c r="N66" s="59" t="s">
        <v>118</v>
      </c>
      <c r="O66" s="59"/>
    </row>
    <row r="67" spans="1:15" ht="46.5" customHeight="1">
      <c r="A67" s="46"/>
      <c r="B67" s="90" t="s">
        <v>310</v>
      </c>
      <c r="C67" s="90"/>
      <c r="D67" s="90"/>
      <c r="E67" s="40"/>
      <c r="F67" s="49"/>
      <c r="G67" s="45"/>
      <c r="H67" s="58">
        <f>H68+H93+H95</f>
        <v>11820</v>
      </c>
      <c r="I67" s="58">
        <f>I68+I93+I95</f>
        <v>4500</v>
      </c>
      <c r="J67" s="58">
        <f>J68+J93+J95</f>
        <v>0</v>
      </c>
      <c r="K67" s="58">
        <f>K68+K93+K95</f>
        <v>278</v>
      </c>
      <c r="L67" s="58">
        <f>L68+L93+L95</f>
        <v>16598</v>
      </c>
      <c r="M67" s="49"/>
      <c r="N67" s="49"/>
      <c r="O67" s="46"/>
    </row>
    <row r="68" spans="1:15" ht="46.5" customHeight="1">
      <c r="A68" s="97" t="s">
        <v>433</v>
      </c>
      <c r="B68" s="90" t="s">
        <v>311</v>
      </c>
      <c r="C68" s="90"/>
      <c r="D68" s="90"/>
      <c r="E68" s="40"/>
      <c r="F68" s="49"/>
      <c r="G68" s="45"/>
      <c r="H68" s="58">
        <f>SUM(H69:H92)</f>
        <v>10820</v>
      </c>
      <c r="I68" s="58">
        <f>SUM(I69:I92)</f>
        <v>4500</v>
      </c>
      <c r="J68" s="58">
        <f>SUM(J69:J92)</f>
        <v>0</v>
      </c>
      <c r="K68" s="58">
        <f>SUM(K69:K92)</f>
        <v>0</v>
      </c>
      <c r="L68" s="58">
        <f>SUM(L69:L92)</f>
        <v>15320</v>
      </c>
      <c r="M68" s="49"/>
      <c r="N68" s="49"/>
      <c r="O68" s="46"/>
    </row>
    <row r="69" spans="1:15" ht="58.5" customHeight="1">
      <c r="A69" s="97"/>
      <c r="B69" s="50">
        <v>1</v>
      </c>
      <c r="C69" s="49" t="s">
        <v>312</v>
      </c>
      <c r="D69" s="50" t="s">
        <v>161</v>
      </c>
      <c r="E69" s="40" t="s">
        <v>313</v>
      </c>
      <c r="F69" s="50">
        <v>2019</v>
      </c>
      <c r="G69" s="40" t="s">
        <v>314</v>
      </c>
      <c r="H69" s="51">
        <v>260</v>
      </c>
      <c r="I69" s="51"/>
      <c r="J69" s="51"/>
      <c r="K69" s="51"/>
      <c r="L69" s="51">
        <f>H69+I69+J69+K69</f>
        <v>260</v>
      </c>
      <c r="M69" s="59" t="s">
        <v>429</v>
      </c>
      <c r="N69" s="50" t="s">
        <v>315</v>
      </c>
      <c r="O69" s="50"/>
    </row>
    <row r="70" spans="1:15" ht="66" customHeight="1">
      <c r="A70" s="97"/>
      <c r="B70" s="50">
        <v>2</v>
      </c>
      <c r="C70" s="49" t="s">
        <v>316</v>
      </c>
      <c r="D70" s="50" t="s">
        <v>291</v>
      </c>
      <c r="E70" s="40" t="s">
        <v>317</v>
      </c>
      <c r="F70" s="50">
        <v>2019</v>
      </c>
      <c r="G70" s="40" t="s">
        <v>318</v>
      </c>
      <c r="H70" s="51">
        <v>350</v>
      </c>
      <c r="I70" s="51"/>
      <c r="J70" s="51"/>
      <c r="K70" s="51"/>
      <c r="L70" s="51">
        <f t="shared" ref="L70:L92" si="2">H70+I70+J70+K70</f>
        <v>350</v>
      </c>
      <c r="M70" s="59" t="s">
        <v>429</v>
      </c>
      <c r="N70" s="50" t="s">
        <v>319</v>
      </c>
      <c r="O70" s="50"/>
    </row>
    <row r="71" spans="1:15" ht="231" customHeight="1">
      <c r="A71" s="97"/>
      <c r="B71" s="50">
        <v>3</v>
      </c>
      <c r="C71" s="49" t="s">
        <v>320</v>
      </c>
      <c r="D71" s="50" t="s">
        <v>115</v>
      </c>
      <c r="E71" s="40" t="s">
        <v>321</v>
      </c>
      <c r="F71" s="50">
        <v>2019</v>
      </c>
      <c r="G71" s="40" t="s">
        <v>322</v>
      </c>
      <c r="H71" s="51">
        <v>330</v>
      </c>
      <c r="I71" s="51"/>
      <c r="J71" s="51"/>
      <c r="K71" s="51"/>
      <c r="L71" s="51">
        <f t="shared" si="2"/>
        <v>330</v>
      </c>
      <c r="M71" s="59" t="s">
        <v>430</v>
      </c>
      <c r="N71" s="50" t="s">
        <v>319</v>
      </c>
      <c r="O71" s="50"/>
    </row>
    <row r="72" spans="1:15" ht="169.5" customHeight="1">
      <c r="A72" s="97" t="s">
        <v>435</v>
      </c>
      <c r="B72" s="50">
        <v>4</v>
      </c>
      <c r="C72" s="49" t="s">
        <v>323</v>
      </c>
      <c r="D72" s="50" t="s">
        <v>115</v>
      </c>
      <c r="E72" s="40" t="s">
        <v>434</v>
      </c>
      <c r="F72" s="50">
        <v>2019</v>
      </c>
      <c r="G72" s="40" t="s">
        <v>324</v>
      </c>
      <c r="H72" s="51">
        <v>3500</v>
      </c>
      <c r="I72" s="51">
        <v>2500</v>
      </c>
      <c r="J72" s="51"/>
      <c r="K72" s="51"/>
      <c r="L72" s="51">
        <f t="shared" si="2"/>
        <v>6000</v>
      </c>
      <c r="M72" s="59" t="s">
        <v>430</v>
      </c>
      <c r="N72" s="50" t="s">
        <v>319</v>
      </c>
      <c r="O72" s="50"/>
    </row>
    <row r="73" spans="1:15" ht="89.25" customHeight="1">
      <c r="A73" s="97"/>
      <c r="B73" s="50">
        <v>5</v>
      </c>
      <c r="C73" s="49" t="s">
        <v>325</v>
      </c>
      <c r="D73" s="50" t="s">
        <v>126</v>
      </c>
      <c r="E73" s="40" t="s">
        <v>326</v>
      </c>
      <c r="F73" s="50">
        <v>2019</v>
      </c>
      <c r="G73" s="40" t="s">
        <v>327</v>
      </c>
      <c r="H73" s="51">
        <v>230</v>
      </c>
      <c r="I73" s="51"/>
      <c r="J73" s="51"/>
      <c r="K73" s="51"/>
      <c r="L73" s="51">
        <f t="shared" si="2"/>
        <v>230</v>
      </c>
      <c r="M73" s="59" t="s">
        <v>430</v>
      </c>
      <c r="N73" s="50" t="s">
        <v>319</v>
      </c>
      <c r="O73" s="50"/>
    </row>
    <row r="74" spans="1:15" ht="76.5" customHeight="1">
      <c r="A74" s="97"/>
      <c r="B74" s="50">
        <v>6</v>
      </c>
      <c r="C74" s="49" t="s">
        <v>328</v>
      </c>
      <c r="D74" s="50" t="s">
        <v>329</v>
      </c>
      <c r="E74" s="40" t="s">
        <v>330</v>
      </c>
      <c r="F74" s="50">
        <v>2019</v>
      </c>
      <c r="G74" s="40" t="s">
        <v>331</v>
      </c>
      <c r="H74" s="51">
        <v>230</v>
      </c>
      <c r="I74" s="51"/>
      <c r="J74" s="51"/>
      <c r="K74" s="51"/>
      <c r="L74" s="51">
        <f t="shared" si="2"/>
        <v>230</v>
      </c>
      <c r="M74" s="59" t="s">
        <v>430</v>
      </c>
      <c r="N74" s="50" t="s">
        <v>319</v>
      </c>
      <c r="O74" s="50"/>
    </row>
    <row r="75" spans="1:15" ht="69.75" customHeight="1">
      <c r="A75" s="97"/>
      <c r="B75" s="50">
        <v>7</v>
      </c>
      <c r="C75" s="49" t="s">
        <v>332</v>
      </c>
      <c r="D75" s="50" t="s">
        <v>140</v>
      </c>
      <c r="E75" s="40" t="s">
        <v>333</v>
      </c>
      <c r="F75" s="50">
        <v>2019</v>
      </c>
      <c r="G75" s="40" t="s">
        <v>334</v>
      </c>
      <c r="H75" s="51">
        <v>250</v>
      </c>
      <c r="I75" s="51"/>
      <c r="J75" s="51"/>
      <c r="K75" s="51"/>
      <c r="L75" s="51">
        <f t="shared" si="2"/>
        <v>250</v>
      </c>
      <c r="M75" s="59" t="s">
        <v>430</v>
      </c>
      <c r="N75" s="50" t="s">
        <v>319</v>
      </c>
      <c r="O75" s="50"/>
    </row>
    <row r="76" spans="1:15" ht="72.75" customHeight="1">
      <c r="A76" s="97"/>
      <c r="B76" s="50">
        <v>8</v>
      </c>
      <c r="C76" s="49" t="s">
        <v>335</v>
      </c>
      <c r="D76" s="50" t="s">
        <v>336</v>
      </c>
      <c r="E76" s="40" t="s">
        <v>337</v>
      </c>
      <c r="F76" s="50">
        <v>2019</v>
      </c>
      <c r="G76" s="40" t="s">
        <v>338</v>
      </c>
      <c r="H76" s="51">
        <v>230</v>
      </c>
      <c r="I76" s="51"/>
      <c r="J76" s="51"/>
      <c r="K76" s="51"/>
      <c r="L76" s="51">
        <f t="shared" si="2"/>
        <v>230</v>
      </c>
      <c r="M76" s="59" t="s">
        <v>430</v>
      </c>
      <c r="N76" s="50" t="s">
        <v>319</v>
      </c>
      <c r="O76" s="50"/>
    </row>
    <row r="77" spans="1:15" ht="64.5" customHeight="1">
      <c r="A77" s="97"/>
      <c r="B77" s="50">
        <v>9</v>
      </c>
      <c r="C77" s="49" t="s">
        <v>339</v>
      </c>
      <c r="D77" s="50" t="s">
        <v>340</v>
      </c>
      <c r="E77" s="40" t="s">
        <v>341</v>
      </c>
      <c r="F77" s="50">
        <v>2019</v>
      </c>
      <c r="G77" s="40" t="s">
        <v>342</v>
      </c>
      <c r="H77" s="51">
        <v>140</v>
      </c>
      <c r="I77" s="51"/>
      <c r="J77" s="51"/>
      <c r="K77" s="51"/>
      <c r="L77" s="51">
        <f t="shared" si="2"/>
        <v>140</v>
      </c>
      <c r="M77" s="59" t="s">
        <v>430</v>
      </c>
      <c r="N77" s="50" t="s">
        <v>319</v>
      </c>
      <c r="O77" s="50"/>
    </row>
    <row r="78" spans="1:15" ht="66" customHeight="1">
      <c r="A78" s="97" t="s">
        <v>437</v>
      </c>
      <c r="B78" s="50">
        <v>10</v>
      </c>
      <c r="C78" s="49" t="s">
        <v>343</v>
      </c>
      <c r="D78" s="50" t="s">
        <v>218</v>
      </c>
      <c r="E78" s="40" t="s">
        <v>344</v>
      </c>
      <c r="F78" s="50">
        <v>2019</v>
      </c>
      <c r="G78" s="40" t="s">
        <v>345</v>
      </c>
      <c r="H78" s="51">
        <v>150</v>
      </c>
      <c r="I78" s="51"/>
      <c r="J78" s="51"/>
      <c r="K78" s="51"/>
      <c r="L78" s="51">
        <f t="shared" si="2"/>
        <v>150</v>
      </c>
      <c r="M78" s="59" t="s">
        <v>430</v>
      </c>
      <c r="N78" s="50" t="s">
        <v>319</v>
      </c>
      <c r="O78" s="50"/>
    </row>
    <row r="79" spans="1:15" s="38" customFormat="1" ht="68.25" customHeight="1">
      <c r="A79" s="97"/>
      <c r="B79" s="35">
        <v>11</v>
      </c>
      <c r="C79" s="42" t="s">
        <v>346</v>
      </c>
      <c r="D79" s="35" t="s">
        <v>347</v>
      </c>
      <c r="E79" s="39" t="s">
        <v>348</v>
      </c>
      <c r="F79" s="35">
        <v>2019</v>
      </c>
      <c r="G79" s="39" t="s">
        <v>349</v>
      </c>
      <c r="H79" s="37">
        <v>100</v>
      </c>
      <c r="I79" s="37"/>
      <c r="J79" s="37"/>
      <c r="K79" s="37"/>
      <c r="L79" s="37">
        <f t="shared" si="2"/>
        <v>100</v>
      </c>
      <c r="M79" s="59" t="s">
        <v>430</v>
      </c>
      <c r="N79" s="35" t="s">
        <v>319</v>
      </c>
      <c r="O79" s="35"/>
    </row>
    <row r="80" spans="1:15" s="38" customFormat="1" ht="66" customHeight="1">
      <c r="A80" s="97"/>
      <c r="B80" s="35">
        <v>12</v>
      </c>
      <c r="C80" s="42" t="s">
        <v>350</v>
      </c>
      <c r="D80" s="35" t="s">
        <v>351</v>
      </c>
      <c r="E80" s="39" t="s">
        <v>352</v>
      </c>
      <c r="F80" s="35">
        <v>2019</v>
      </c>
      <c r="G80" s="39" t="s">
        <v>353</v>
      </c>
      <c r="H80" s="37">
        <v>100</v>
      </c>
      <c r="I80" s="37"/>
      <c r="J80" s="37"/>
      <c r="K80" s="37"/>
      <c r="L80" s="37">
        <f t="shared" si="2"/>
        <v>100</v>
      </c>
      <c r="M80" s="59" t="s">
        <v>436</v>
      </c>
      <c r="N80" s="35" t="s">
        <v>319</v>
      </c>
      <c r="O80" s="35"/>
    </row>
    <row r="81" spans="1:15" s="38" customFormat="1" ht="69.75" customHeight="1">
      <c r="A81" s="97"/>
      <c r="B81" s="35">
        <v>13</v>
      </c>
      <c r="C81" s="42" t="s">
        <v>354</v>
      </c>
      <c r="D81" s="35" t="s">
        <v>355</v>
      </c>
      <c r="E81" s="39" t="s">
        <v>356</v>
      </c>
      <c r="F81" s="35">
        <v>2019</v>
      </c>
      <c r="G81" s="39" t="s">
        <v>357</v>
      </c>
      <c r="H81" s="37">
        <v>100</v>
      </c>
      <c r="I81" s="37"/>
      <c r="J81" s="37"/>
      <c r="K81" s="37"/>
      <c r="L81" s="37">
        <f t="shared" si="2"/>
        <v>100</v>
      </c>
      <c r="M81" s="59" t="s">
        <v>436</v>
      </c>
      <c r="N81" s="35" t="s">
        <v>319</v>
      </c>
      <c r="O81" s="35"/>
    </row>
    <row r="82" spans="1:15" ht="71.25" customHeight="1">
      <c r="A82" s="97"/>
      <c r="B82" s="50">
        <v>14</v>
      </c>
      <c r="C82" s="49" t="s">
        <v>358</v>
      </c>
      <c r="D82" s="50" t="s">
        <v>115</v>
      </c>
      <c r="E82" s="40" t="s">
        <v>359</v>
      </c>
      <c r="F82" s="50">
        <v>2019</v>
      </c>
      <c r="G82" s="40" t="s">
        <v>360</v>
      </c>
      <c r="H82" s="51">
        <v>2000</v>
      </c>
      <c r="I82" s="51">
        <v>2000</v>
      </c>
      <c r="J82" s="51"/>
      <c r="K82" s="51"/>
      <c r="L82" s="51">
        <f t="shared" si="2"/>
        <v>4000</v>
      </c>
      <c r="M82" s="50" t="s">
        <v>361</v>
      </c>
      <c r="N82" s="50" t="s">
        <v>319</v>
      </c>
      <c r="O82" s="50"/>
    </row>
    <row r="83" spans="1:15" ht="66.75" customHeight="1">
      <c r="A83" s="97"/>
      <c r="B83" s="50">
        <v>15</v>
      </c>
      <c r="C83" s="42" t="s">
        <v>362</v>
      </c>
      <c r="D83" s="42" t="s">
        <v>363</v>
      </c>
      <c r="E83" s="39" t="s">
        <v>364</v>
      </c>
      <c r="F83" s="50">
        <v>2019</v>
      </c>
      <c r="G83" s="39" t="s">
        <v>365</v>
      </c>
      <c r="H83" s="67">
        <v>75</v>
      </c>
      <c r="I83" s="51"/>
      <c r="J83" s="51"/>
      <c r="K83" s="51"/>
      <c r="L83" s="51">
        <f t="shared" si="2"/>
        <v>75</v>
      </c>
      <c r="M83" s="59" t="s">
        <v>430</v>
      </c>
      <c r="N83" s="50" t="s">
        <v>366</v>
      </c>
      <c r="O83" s="50"/>
    </row>
    <row r="84" spans="1:15" ht="66" customHeight="1">
      <c r="A84" s="97"/>
      <c r="B84" s="50">
        <v>16</v>
      </c>
      <c r="C84" s="42" t="s">
        <v>367</v>
      </c>
      <c r="D84" s="42" t="s">
        <v>368</v>
      </c>
      <c r="E84" s="39" t="s">
        <v>369</v>
      </c>
      <c r="F84" s="50">
        <v>2019</v>
      </c>
      <c r="G84" s="39" t="s">
        <v>370</v>
      </c>
      <c r="H84" s="67">
        <v>90</v>
      </c>
      <c r="I84" s="51"/>
      <c r="J84" s="51"/>
      <c r="K84" s="51"/>
      <c r="L84" s="51">
        <f t="shared" si="2"/>
        <v>90</v>
      </c>
      <c r="M84" s="59" t="s">
        <v>430</v>
      </c>
      <c r="N84" s="50" t="s">
        <v>366</v>
      </c>
      <c r="O84" s="50"/>
    </row>
    <row r="85" spans="1:15" ht="69.75" customHeight="1">
      <c r="A85" s="97"/>
      <c r="B85" s="50">
        <v>17</v>
      </c>
      <c r="C85" s="42" t="s">
        <v>371</v>
      </c>
      <c r="D85" s="42" t="s">
        <v>372</v>
      </c>
      <c r="E85" s="39" t="s">
        <v>373</v>
      </c>
      <c r="F85" s="50">
        <v>2019</v>
      </c>
      <c r="G85" s="39" t="s">
        <v>374</v>
      </c>
      <c r="H85" s="51">
        <v>180</v>
      </c>
      <c r="I85" s="51"/>
      <c r="J85" s="51"/>
      <c r="K85" s="51"/>
      <c r="L85" s="51">
        <f t="shared" si="2"/>
        <v>180</v>
      </c>
      <c r="M85" s="59" t="s">
        <v>430</v>
      </c>
      <c r="N85" s="50" t="s">
        <v>366</v>
      </c>
      <c r="O85" s="50"/>
    </row>
    <row r="86" spans="1:15" ht="63" customHeight="1">
      <c r="A86" s="97" t="s">
        <v>435</v>
      </c>
      <c r="B86" s="50">
        <v>18</v>
      </c>
      <c r="C86" s="42" t="s">
        <v>375</v>
      </c>
      <c r="D86" s="42" t="s">
        <v>140</v>
      </c>
      <c r="E86" s="39" t="s">
        <v>376</v>
      </c>
      <c r="F86" s="50">
        <v>2019</v>
      </c>
      <c r="G86" s="39" t="s">
        <v>377</v>
      </c>
      <c r="H86" s="67">
        <v>75</v>
      </c>
      <c r="I86" s="51"/>
      <c r="J86" s="51"/>
      <c r="K86" s="51"/>
      <c r="L86" s="51">
        <f t="shared" si="2"/>
        <v>75</v>
      </c>
      <c r="M86" s="59" t="s">
        <v>430</v>
      </c>
      <c r="N86" s="50" t="s">
        <v>366</v>
      </c>
      <c r="O86" s="50"/>
    </row>
    <row r="87" spans="1:15" ht="77.25" customHeight="1">
      <c r="A87" s="97"/>
      <c r="B87" s="50">
        <v>19</v>
      </c>
      <c r="C87" s="42" t="s">
        <v>378</v>
      </c>
      <c r="D87" s="42" t="s">
        <v>379</v>
      </c>
      <c r="E87" s="39" t="s">
        <v>373</v>
      </c>
      <c r="F87" s="50">
        <v>2019</v>
      </c>
      <c r="G87" s="39" t="s">
        <v>380</v>
      </c>
      <c r="H87" s="72">
        <v>180</v>
      </c>
      <c r="I87" s="51"/>
      <c r="J87" s="51"/>
      <c r="K87" s="51"/>
      <c r="L87" s="51">
        <f t="shared" si="2"/>
        <v>180</v>
      </c>
      <c r="M87" s="59" t="s">
        <v>430</v>
      </c>
      <c r="N87" s="50" t="s">
        <v>366</v>
      </c>
      <c r="O87" s="50"/>
    </row>
    <row r="88" spans="1:15" ht="60" customHeight="1">
      <c r="A88" s="97"/>
      <c r="B88" s="50">
        <v>20</v>
      </c>
      <c r="C88" s="42" t="s">
        <v>381</v>
      </c>
      <c r="D88" s="42" t="s">
        <v>382</v>
      </c>
      <c r="E88" s="39" t="s">
        <v>383</v>
      </c>
      <c r="F88" s="50">
        <v>2019</v>
      </c>
      <c r="G88" s="39" t="s">
        <v>384</v>
      </c>
      <c r="H88" s="67">
        <v>150</v>
      </c>
      <c r="I88" s="51"/>
      <c r="J88" s="51"/>
      <c r="K88" s="51"/>
      <c r="L88" s="51">
        <f t="shared" si="2"/>
        <v>150</v>
      </c>
      <c r="M88" s="59" t="s">
        <v>430</v>
      </c>
      <c r="N88" s="50" t="s">
        <v>366</v>
      </c>
      <c r="O88" s="50"/>
    </row>
    <row r="89" spans="1:15" ht="210.75" customHeight="1">
      <c r="A89" s="97"/>
      <c r="B89" s="50">
        <v>21</v>
      </c>
      <c r="C89" s="49" t="s">
        <v>385</v>
      </c>
      <c r="D89" s="50" t="s">
        <v>351</v>
      </c>
      <c r="E89" s="40" t="s">
        <v>386</v>
      </c>
      <c r="F89" s="50">
        <v>2019</v>
      </c>
      <c r="G89" s="40" t="s">
        <v>438</v>
      </c>
      <c r="H89" s="51">
        <v>1100</v>
      </c>
      <c r="I89" s="51"/>
      <c r="J89" s="51"/>
      <c r="K89" s="51"/>
      <c r="L89" s="51">
        <f t="shared" si="2"/>
        <v>1100</v>
      </c>
      <c r="M89" s="59" t="s">
        <v>436</v>
      </c>
      <c r="N89" s="50" t="s">
        <v>319</v>
      </c>
      <c r="O89" s="50"/>
    </row>
    <row r="90" spans="1:15" ht="230.25" customHeight="1">
      <c r="A90" s="97" t="s">
        <v>448</v>
      </c>
      <c r="B90" s="50">
        <v>22</v>
      </c>
      <c r="C90" s="49" t="s">
        <v>387</v>
      </c>
      <c r="D90" s="50" t="s">
        <v>388</v>
      </c>
      <c r="E90" s="40" t="s">
        <v>389</v>
      </c>
      <c r="F90" s="50">
        <v>2019</v>
      </c>
      <c r="G90" s="40" t="s">
        <v>390</v>
      </c>
      <c r="H90" s="51">
        <v>900</v>
      </c>
      <c r="I90" s="51"/>
      <c r="J90" s="51"/>
      <c r="K90" s="51"/>
      <c r="L90" s="51">
        <f t="shared" si="2"/>
        <v>900</v>
      </c>
      <c r="M90" s="50" t="s">
        <v>439</v>
      </c>
      <c r="N90" s="50" t="s">
        <v>319</v>
      </c>
      <c r="O90" s="50"/>
    </row>
    <row r="91" spans="1:15" ht="273.75" customHeight="1">
      <c r="A91" s="97"/>
      <c r="B91" s="50">
        <v>23</v>
      </c>
      <c r="C91" s="49" t="s">
        <v>391</v>
      </c>
      <c r="D91" s="50" t="s">
        <v>392</v>
      </c>
      <c r="E91" s="40" t="s">
        <v>393</v>
      </c>
      <c r="F91" s="50">
        <v>2019</v>
      </c>
      <c r="G91" s="40" t="s">
        <v>440</v>
      </c>
      <c r="H91" s="51">
        <v>85</v>
      </c>
      <c r="I91" s="51"/>
      <c r="J91" s="51"/>
      <c r="K91" s="51"/>
      <c r="L91" s="51">
        <f t="shared" si="2"/>
        <v>85</v>
      </c>
      <c r="M91" s="50" t="s">
        <v>394</v>
      </c>
      <c r="N91" s="50" t="s">
        <v>395</v>
      </c>
      <c r="O91" s="50"/>
    </row>
    <row r="92" spans="1:15" ht="252.75" customHeight="1">
      <c r="A92" s="105" t="s">
        <v>449</v>
      </c>
      <c r="B92" s="50">
        <v>24</v>
      </c>
      <c r="C92" s="49" t="s">
        <v>396</v>
      </c>
      <c r="D92" s="50" t="s">
        <v>392</v>
      </c>
      <c r="E92" s="40" t="s">
        <v>397</v>
      </c>
      <c r="F92" s="50">
        <v>2019</v>
      </c>
      <c r="G92" s="40" t="s">
        <v>398</v>
      </c>
      <c r="H92" s="51">
        <v>15</v>
      </c>
      <c r="I92" s="51"/>
      <c r="J92" s="51"/>
      <c r="K92" s="51"/>
      <c r="L92" s="51">
        <f t="shared" si="2"/>
        <v>15</v>
      </c>
      <c r="M92" s="50" t="s">
        <v>394</v>
      </c>
      <c r="N92" s="50" t="s">
        <v>399</v>
      </c>
      <c r="O92" s="50"/>
    </row>
    <row r="93" spans="1:15" ht="27" customHeight="1">
      <c r="A93" s="106"/>
      <c r="B93" s="90" t="s">
        <v>400</v>
      </c>
      <c r="C93" s="90"/>
      <c r="D93" s="90"/>
      <c r="E93" s="40"/>
      <c r="F93" s="49"/>
      <c r="G93" s="52"/>
      <c r="H93" s="58">
        <f>SUM(H94)</f>
        <v>1000</v>
      </c>
      <c r="I93" s="58">
        <f>SUM(I94)</f>
        <v>0</v>
      </c>
      <c r="J93" s="58">
        <f>SUM(J94)</f>
        <v>0</v>
      </c>
      <c r="K93" s="58">
        <f>SUM(K94)</f>
        <v>0</v>
      </c>
      <c r="L93" s="58">
        <f>SUM(L94)</f>
        <v>1000</v>
      </c>
      <c r="M93" s="49"/>
      <c r="N93" s="49"/>
      <c r="O93" s="46"/>
    </row>
    <row r="94" spans="1:15" ht="247.5" customHeight="1">
      <c r="A94" s="106"/>
      <c r="B94" s="49">
        <v>1</v>
      </c>
      <c r="C94" s="49" t="s">
        <v>401</v>
      </c>
      <c r="D94" s="40" t="s">
        <v>441</v>
      </c>
      <c r="E94" s="40" t="s">
        <v>403</v>
      </c>
      <c r="F94" s="50">
        <v>2019</v>
      </c>
      <c r="G94" s="40" t="s">
        <v>404</v>
      </c>
      <c r="H94" s="51">
        <v>1000</v>
      </c>
      <c r="I94" s="51"/>
      <c r="J94" s="51"/>
      <c r="K94" s="51"/>
      <c r="L94" s="51">
        <f>SUM(H94:K94)</f>
        <v>1000</v>
      </c>
      <c r="M94" s="59" t="s">
        <v>429</v>
      </c>
      <c r="N94" s="50" t="s">
        <v>405</v>
      </c>
      <c r="O94" s="50" t="s">
        <v>442</v>
      </c>
    </row>
    <row r="95" spans="1:15" ht="38.25" customHeight="1">
      <c r="A95" s="97" t="s">
        <v>449</v>
      </c>
      <c r="B95" s="90" t="s">
        <v>406</v>
      </c>
      <c r="C95" s="90"/>
      <c r="D95" s="90"/>
      <c r="E95" s="40"/>
      <c r="F95" s="49"/>
      <c r="G95" s="52"/>
      <c r="H95" s="58">
        <f>SUM(H96:H97)</f>
        <v>0</v>
      </c>
      <c r="I95" s="58">
        <f>SUM(I96:I97)</f>
        <v>0</v>
      </c>
      <c r="J95" s="58">
        <f>SUM(J96:J97)</f>
        <v>0</v>
      </c>
      <c r="K95" s="58">
        <f>SUM(K96:K97)</f>
        <v>278</v>
      </c>
      <c r="L95" s="58">
        <f>SUM(L96:L97)</f>
        <v>278</v>
      </c>
      <c r="M95" s="49"/>
      <c r="N95" s="49"/>
      <c r="O95" s="46"/>
    </row>
    <row r="96" spans="1:15" ht="55.5" customHeight="1">
      <c r="A96" s="97"/>
      <c r="B96" s="50">
        <v>1</v>
      </c>
      <c r="C96" s="49" t="s">
        <v>407</v>
      </c>
      <c r="D96" s="50" t="s">
        <v>402</v>
      </c>
      <c r="E96" s="39" t="s">
        <v>443</v>
      </c>
      <c r="F96" s="50">
        <v>2019</v>
      </c>
      <c r="G96" s="40" t="s">
        <v>408</v>
      </c>
      <c r="H96" s="51"/>
      <c r="I96" s="51"/>
      <c r="J96" s="51"/>
      <c r="K96" s="51">
        <v>260</v>
      </c>
      <c r="L96" s="51">
        <f>H96+I96+J96+K96</f>
        <v>260</v>
      </c>
      <c r="M96" s="50" t="s">
        <v>409</v>
      </c>
      <c r="N96" s="50" t="s">
        <v>410</v>
      </c>
      <c r="O96" s="50"/>
    </row>
    <row r="97" spans="1:15" ht="41.25" customHeight="1">
      <c r="A97" s="97"/>
      <c r="B97" s="50">
        <v>2</v>
      </c>
      <c r="C97" s="49" t="s">
        <v>411</v>
      </c>
      <c r="D97" s="50" t="s">
        <v>402</v>
      </c>
      <c r="E97" s="39" t="s">
        <v>444</v>
      </c>
      <c r="F97" s="50">
        <v>2019</v>
      </c>
      <c r="G97" s="40" t="s">
        <v>412</v>
      </c>
      <c r="H97" s="51"/>
      <c r="I97" s="51"/>
      <c r="J97" s="51"/>
      <c r="K97" s="51">
        <v>18</v>
      </c>
      <c r="L97" s="51">
        <f>H97+I97+J97+K97</f>
        <v>18</v>
      </c>
      <c r="M97" s="50" t="s">
        <v>409</v>
      </c>
      <c r="N97" s="50" t="s">
        <v>413</v>
      </c>
      <c r="O97" s="50"/>
    </row>
    <row r="102" spans="1:15">
      <c r="C102" s="43"/>
    </row>
  </sheetData>
  <mergeCells count="30">
    <mergeCell ref="A92:A94"/>
    <mergeCell ref="A25:A41"/>
    <mergeCell ref="A72:A77"/>
    <mergeCell ref="A78:A85"/>
    <mergeCell ref="A86:A89"/>
    <mergeCell ref="A90:A91"/>
    <mergeCell ref="B2:O2"/>
    <mergeCell ref="E3:E5"/>
    <mergeCell ref="F3:F5"/>
    <mergeCell ref="N3:N5"/>
    <mergeCell ref="O3:O5"/>
    <mergeCell ref="H3:L4"/>
    <mergeCell ref="G3:G5"/>
    <mergeCell ref="M3:M5"/>
    <mergeCell ref="B95:D95"/>
    <mergeCell ref="A3:A5"/>
    <mergeCell ref="B3:B5"/>
    <mergeCell ref="C3:C5"/>
    <mergeCell ref="D3:D5"/>
    <mergeCell ref="A6:C6"/>
    <mergeCell ref="B8:D8"/>
    <mergeCell ref="B93:D93"/>
    <mergeCell ref="B68:D68"/>
    <mergeCell ref="B46:D46"/>
    <mergeCell ref="B67:D67"/>
    <mergeCell ref="A95:A97"/>
    <mergeCell ref="A42:A54"/>
    <mergeCell ref="A55:A66"/>
    <mergeCell ref="A68:A71"/>
    <mergeCell ref="A8:A24"/>
  </mergeCells>
  <phoneticPr fontId="26" type="noConversion"/>
  <pageMargins left="0.70866141732283472" right="0.70866141732283472" top="0.74803149606299213" bottom="0.74803149606299213" header="0.31496062992125984" footer="0.31496062992125984"/>
  <pageSetup paperSize="9" scale="69" fitToHeight="0" orientation="landscape"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附表1</vt:lpstr>
      <vt:lpstr>附表2</vt:lpstr>
      <vt:lpstr>附件2  项目明细表</vt:lpstr>
      <vt:lpstr>附表1!Print_Titles</vt:lpstr>
      <vt:lpstr>'附件2  项目明细表'!Print_Titles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2019-03-28T07:12:44Z</cp:lastPrinted>
  <dcterms:created xsi:type="dcterms:W3CDTF">2006-09-13T11:21:00Z</dcterms:created>
  <dcterms:modified xsi:type="dcterms:W3CDTF">2019-03-28T07:15:47Z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2052-11.1.0.8214</vt:lpwstr>
  </property>
</Properties>
</file>