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1"/>
  </bookViews>
  <sheets>
    <sheet name="附件1" sheetId="4" r:id="rId1"/>
    <sheet name="附件2" sheetId="1" r:id="rId2"/>
    <sheet name="Sheet2" sheetId="2" r:id="rId3"/>
    <sheet name="Sheet3" sheetId="3" r:id="rId4"/>
  </sheets>
  <definedNames>
    <definedName name="_xlnm.Print_Titles" localSheetId="1">附件2!$1:$7</definedName>
  </definedNames>
  <calcPr calcId="125725"/>
</workbook>
</file>

<file path=xl/calcChain.xml><?xml version="1.0" encoding="utf-8"?>
<calcChain xmlns="http://schemas.openxmlformats.org/spreadsheetml/2006/main">
  <c r="K44" i="1"/>
  <c r="L44"/>
  <c r="M44"/>
  <c r="N44"/>
  <c r="P44"/>
  <c r="Q44"/>
  <c r="R44"/>
  <c r="S44"/>
  <c r="K25"/>
  <c r="L25"/>
  <c r="M25"/>
  <c r="N25"/>
  <c r="P25"/>
  <c r="Q25"/>
  <c r="R25"/>
  <c r="S25"/>
  <c r="K9"/>
  <c r="L9"/>
  <c r="M9"/>
  <c r="N9"/>
  <c r="P9"/>
  <c r="Q9"/>
  <c r="R9"/>
  <c r="S9"/>
  <c r="I25"/>
  <c r="O24"/>
  <c r="O23"/>
  <c r="T53"/>
  <c r="O53"/>
  <c r="T23"/>
  <c r="J53" l="1"/>
  <c r="J23"/>
  <c r="T45"/>
  <c r="T46"/>
  <c r="T47"/>
  <c r="T48"/>
  <c r="T49"/>
  <c r="T50"/>
  <c r="T51"/>
  <c r="T52"/>
  <c r="T54"/>
  <c r="T55"/>
  <c r="T56"/>
  <c r="O45"/>
  <c r="O46"/>
  <c r="O47"/>
  <c r="O48"/>
  <c r="O49"/>
  <c r="O50"/>
  <c r="O51"/>
  <c r="O52"/>
  <c r="O54"/>
  <c r="O55"/>
  <c r="O56"/>
  <c r="I44"/>
  <c r="Q8"/>
  <c r="Q7" s="1"/>
  <c r="S8"/>
  <c r="P8"/>
  <c r="K8"/>
  <c r="T41"/>
  <c r="T32"/>
  <c r="T33"/>
  <c r="T34"/>
  <c r="T35"/>
  <c r="T42"/>
  <c r="T43"/>
  <c r="O41"/>
  <c r="O32"/>
  <c r="O33"/>
  <c r="O34"/>
  <c r="O35"/>
  <c r="O42"/>
  <c r="O43"/>
  <c r="T27"/>
  <c r="T28"/>
  <c r="T29"/>
  <c r="T30"/>
  <c r="T36"/>
  <c r="T37"/>
  <c r="T38"/>
  <c r="T39"/>
  <c r="T40"/>
  <c r="T31"/>
  <c r="T26"/>
  <c r="O27"/>
  <c r="O28"/>
  <c r="O29"/>
  <c r="O30"/>
  <c r="O36"/>
  <c r="O37"/>
  <c r="O38"/>
  <c r="O39"/>
  <c r="O40"/>
  <c r="O31"/>
  <c r="O26"/>
  <c r="O10"/>
  <c r="O11"/>
  <c r="O12"/>
  <c r="O13"/>
  <c r="O14"/>
  <c r="O15"/>
  <c r="O16"/>
  <c r="O17"/>
  <c r="O18"/>
  <c r="O19"/>
  <c r="O20"/>
  <c r="O21"/>
  <c r="O22"/>
  <c r="I9"/>
  <c r="I8" s="1"/>
  <c r="I7" s="1"/>
  <c r="T11"/>
  <c r="T12"/>
  <c r="T13"/>
  <c r="T14"/>
  <c r="T15"/>
  <c r="T16"/>
  <c r="T17"/>
  <c r="T18"/>
  <c r="T19"/>
  <c r="T20"/>
  <c r="T21"/>
  <c r="T22"/>
  <c r="T24"/>
  <c r="J24" s="1"/>
  <c r="T10"/>
  <c r="T9" s="1"/>
  <c r="T44" l="1"/>
  <c r="O9"/>
  <c r="T25"/>
  <c r="O25"/>
  <c r="O44"/>
  <c r="J43"/>
  <c r="J26"/>
  <c r="J38"/>
  <c r="J29"/>
  <c r="J42"/>
  <c r="J32"/>
  <c r="J54"/>
  <c r="J49"/>
  <c r="J36"/>
  <c r="J52"/>
  <c r="J48"/>
  <c r="J51"/>
  <c r="J18"/>
  <c r="J39"/>
  <c r="J30"/>
  <c r="J33"/>
  <c r="J19"/>
  <c r="J11"/>
  <c r="J40"/>
  <c r="J27"/>
  <c r="J34"/>
  <c r="J56"/>
  <c r="J46"/>
  <c r="J31"/>
  <c r="J37"/>
  <c r="J28"/>
  <c r="J35"/>
  <c r="J41"/>
  <c r="J55"/>
  <c r="J50"/>
  <c r="J45"/>
  <c r="J47"/>
  <c r="S7"/>
  <c r="K7"/>
  <c r="P7"/>
  <c r="L8"/>
  <c r="L7" s="1"/>
  <c r="M8"/>
  <c r="M7" s="1"/>
  <c r="R8"/>
  <c r="R7" s="1"/>
  <c r="J16"/>
  <c r="J21"/>
  <c r="J17"/>
  <c r="J13"/>
  <c r="J20"/>
  <c r="J12"/>
  <c r="J22"/>
  <c r="J14"/>
  <c r="N8"/>
  <c r="N7" s="1"/>
  <c r="J10"/>
  <c r="J15"/>
  <c r="J9" l="1"/>
  <c r="J25"/>
  <c r="J44"/>
  <c r="T8"/>
  <c r="T7" s="1"/>
  <c r="O8"/>
  <c r="O7" s="1"/>
  <c r="J7" s="1"/>
  <c r="J8" l="1"/>
</calcChain>
</file>

<file path=xl/sharedStrings.xml><?xml version="1.0" encoding="utf-8"?>
<sst xmlns="http://schemas.openxmlformats.org/spreadsheetml/2006/main" count="331" uniqueCount="208">
  <si>
    <t>项目类型</t>
  </si>
  <si>
    <t>项目名称</t>
  </si>
  <si>
    <t>建设性质</t>
  </si>
  <si>
    <t>建设内容及规模</t>
  </si>
  <si>
    <t>项目实施地点</t>
  </si>
  <si>
    <t>建设时间</t>
  </si>
  <si>
    <t>合计</t>
    <phoneticPr fontId="2" type="noConversion"/>
  </si>
  <si>
    <t>受益贫困户</t>
  </si>
  <si>
    <t>备注</t>
  </si>
  <si>
    <t>镇名</t>
  </si>
  <si>
    <t>村名</t>
  </si>
  <si>
    <t>其他整合资金</t>
    <phoneticPr fontId="2" type="noConversion"/>
  </si>
  <si>
    <t>区级</t>
    <phoneticPr fontId="2" type="noConversion"/>
  </si>
  <si>
    <t>陈炉镇育寨村巷道硬化及排水渠工程</t>
  </si>
  <si>
    <t>水泥硬化巷道3000米，宽3.5米，厚0.15米，排水渠2000米</t>
  </si>
  <si>
    <t>育寨村</t>
  </si>
  <si>
    <t>周陵村</t>
  </si>
  <si>
    <t>新建</t>
  </si>
  <si>
    <t>广阳镇</t>
  </si>
  <si>
    <t>各乡镇</t>
  </si>
  <si>
    <t>王石凹街道铜罕沿线贫困村中药材种植项目</t>
  </si>
  <si>
    <t>陈炉镇立地破村巷道硬化及排水渠工程</t>
  </si>
  <si>
    <t>水泥硬化巷道2000米，宽3.5米，厚0.15米，排水渠800米</t>
  </si>
  <si>
    <t>陈炉镇</t>
    <phoneticPr fontId="2" type="noConversion"/>
  </si>
  <si>
    <t>立地破村</t>
  </si>
  <si>
    <t>金锁关镇袁家山村巷道硬化工程</t>
  </si>
  <si>
    <t>水泥硬化巷道900米，宽3.5米，厚0.15米，排水渠900米</t>
  </si>
  <si>
    <t>金锁关镇</t>
    <phoneticPr fontId="2" type="noConversion"/>
  </si>
  <si>
    <t>袁家山村</t>
  </si>
  <si>
    <t>金锁关镇徐家沟村巷道硬化工程</t>
  </si>
  <si>
    <t>水泥硬化巷道1900米，宽3.5米，厚0.15米，排水渠100米</t>
  </si>
  <si>
    <t>徐家沟村</t>
  </si>
  <si>
    <t>金锁关镇烈桥村巷道硬化工程</t>
  </si>
  <si>
    <t>水泥硬化巷道2000米，宽3.5米，厚0.15米，排水渠2000米</t>
  </si>
  <si>
    <t>烈桥村</t>
  </si>
  <si>
    <t>印台办前齐村排水渠工程</t>
  </si>
  <si>
    <t>新建排水渠3000米</t>
  </si>
  <si>
    <t>前齐村</t>
  </si>
  <si>
    <t>印台办崖尧村排水渠工程</t>
  </si>
  <si>
    <t>新建排水渠2000米</t>
  </si>
  <si>
    <t>崖尧村</t>
  </si>
  <si>
    <t>广阳镇水利村巷道硬化工程</t>
  </si>
  <si>
    <t>水泥硬化巷道1300米，宽3.5米，厚0.15米；混凝土排水渠1300米</t>
  </si>
  <si>
    <t>水利村</t>
  </si>
  <si>
    <t>广阳镇广阳村五组道路护坡工程</t>
  </si>
  <si>
    <t>水泥硬化巷道170米，宽3.5米，厚0.15米；浆砌石护坡666立方米，排水渠230米，盖板75块</t>
  </si>
  <si>
    <t>广阳村</t>
  </si>
  <si>
    <t>广阳镇刘家沟村巷道硬化工程</t>
  </si>
  <si>
    <t>水泥硬化巷道1000米，宽3.5米，厚0.15米，混凝土排水渠700米</t>
  </si>
  <si>
    <t>刘家沟村</t>
  </si>
  <si>
    <t>广阳镇三合村巷道硬化工程</t>
  </si>
  <si>
    <t>水泥硬化巷道1060米，宽3.5米厚0.15米，混凝土排水渠1060米</t>
  </si>
  <si>
    <t>三合村</t>
  </si>
  <si>
    <t>王石凹办王石凹村巷道硬化工程</t>
  </si>
  <si>
    <t>水泥硬化巷道500米，宽3米，厚0.15米</t>
  </si>
  <si>
    <t>王石凹村</t>
  </si>
  <si>
    <t>阿庄镇小庄村三组巷道硬化工程</t>
  </si>
  <si>
    <t>水泥硬化巷道500米，宽3.5米，厚0.18米；u型渠1000米</t>
  </si>
  <si>
    <t>小庄村</t>
  </si>
  <si>
    <t>红土镇周陵村六组巷道硬化及排水渠工程</t>
  </si>
  <si>
    <t>枣园组水泥硬化巷道170米，宽3.5米，厚0.18米，新修排水渠200米</t>
  </si>
  <si>
    <t>金锁关镇烈桥村前烈桥组水源工程</t>
  </si>
  <si>
    <t>水源、铺设管网4.2km。</t>
  </si>
  <si>
    <t>金锁关镇</t>
  </si>
  <si>
    <t>区水
务局</t>
  </si>
  <si>
    <t>金锁关镇纸坊村一组（走马梁组）供水工程</t>
  </si>
  <si>
    <t>水源、铺设管网3.4km、入户52户。</t>
  </si>
  <si>
    <t>纸坊村</t>
  </si>
  <si>
    <t>金锁关镇纸坊村三组水源工程</t>
  </si>
  <si>
    <t>水源、铺设管网3.7km、入户防冻及IC卡水表144户。</t>
  </si>
  <si>
    <t>陈炉镇那坡村供水管网改造工程</t>
  </si>
  <si>
    <t>改建</t>
  </si>
  <si>
    <t>户外集中水表40座、铺设管网2.8km、入户防冻及IC卡水表207户</t>
  </si>
  <si>
    <t>陈炉镇</t>
  </si>
  <si>
    <t>那坡村</t>
  </si>
  <si>
    <t>陈炉镇双碑村供水管网改造工程</t>
  </si>
  <si>
    <t>双碑村</t>
  </si>
  <si>
    <t>陈炉镇永兴村供水管网改造工程</t>
  </si>
  <si>
    <t>户外集中水表45座、铺设管网3.5km、入户防冻及IC卡水表217户。</t>
  </si>
  <si>
    <t>永兴村</t>
  </si>
  <si>
    <t>陈炉镇北沟村三组入户工程及新兴组供水管网改造工程</t>
  </si>
  <si>
    <t>户外集中水表42座、铺设管网8.3km、入户防冻及IC卡水表330户。</t>
  </si>
  <si>
    <t>北沟村三组、新兴组</t>
  </si>
  <si>
    <t>陈炉镇穆家庄村二级加压供水工程</t>
  </si>
  <si>
    <t>水源、蓄水池1座、铺设管网5.2km、入户防冻及IC卡水表235户。</t>
  </si>
  <si>
    <t>穆家庄村</t>
  </si>
  <si>
    <t>印台办寇村党家塔组水源工程</t>
  </si>
  <si>
    <t>水源、铺设管网3.7km、入户防冻及IC卡水表52户。</t>
  </si>
  <si>
    <t>印台办</t>
  </si>
  <si>
    <t>寇村</t>
  </si>
  <si>
    <t>陶贤村5组安里水源工程</t>
  </si>
  <si>
    <t>水源、蓄水池1座、铺设管网3.2km、入户防冻及IC卡水表34户。</t>
  </si>
  <si>
    <t>陶贤村</t>
  </si>
  <si>
    <t>广阳镇广阳村6、7、8、10组供水工程</t>
  </si>
  <si>
    <t>铺设各类管道4080m，新建闸阀井3座，入户工程共计71户，集中式水表井10座。</t>
  </si>
  <si>
    <t>阿庄镇西沟岭村供水改造工程</t>
  </si>
  <si>
    <t>新建泉室1座，新建蓄水池3座，次氯酸钠消毒设备1台，铺设各类管道12.87km，闸阀井14座，入户工程289户，集中水表井44座，安装防冻防潮IC卡水表1179块。</t>
  </si>
  <si>
    <t>阿庄镇</t>
  </si>
  <si>
    <t>西沟岭村</t>
  </si>
  <si>
    <t>王石凹办苟村一、二组水源工程</t>
  </si>
  <si>
    <t>水源、铺设管网2.6km、入户防冻及IC卡水表83户。</t>
  </si>
  <si>
    <t>王石凹镇</t>
  </si>
  <si>
    <t>苟村</t>
  </si>
  <si>
    <t>何家坊一、二、三组供水工程</t>
  </si>
  <si>
    <t>改造</t>
  </si>
  <si>
    <t>水源1处、铺设管网7.5km、防冻及IC卡表231户。</t>
  </si>
  <si>
    <t>何家坊村</t>
  </si>
  <si>
    <t>柳树台村贺家沟组杏岭水源工程</t>
  </si>
  <si>
    <t>新建水源1处、铺设管网3.5km。</t>
  </si>
  <si>
    <t>柳树台村</t>
  </si>
  <si>
    <t>陈炉镇育寨村东、西罗山、林场组供水工程</t>
  </si>
  <si>
    <t>水源、铺设管网3.3km、入户142户。</t>
  </si>
  <si>
    <t xml:space="preserve">
区水
务局</t>
  </si>
  <si>
    <t>印台区农村管网完善工程</t>
  </si>
  <si>
    <t>新建管理房1座，安装无塔上水器1台，铺设各类管道11.36km，新建闸阀井7座，入户261户，集中水表井45座。</t>
  </si>
  <si>
    <t>红土镇东王村西王组、王石凹办傲背村南傲背组、印台办寇村、城关办城关村</t>
  </si>
  <si>
    <t>城关办河东村水源加压工程</t>
  </si>
  <si>
    <t>加压泵房3座、加压泵3台、电缆100m。</t>
  </si>
  <si>
    <t>城关办</t>
  </si>
  <si>
    <t>河东村</t>
  </si>
  <si>
    <t>责任    单位</t>
    <phoneticPr fontId="2" type="noConversion"/>
  </si>
  <si>
    <t>广阳镇三合村肉牛养殖基地建设项目</t>
  </si>
  <si>
    <t>金锁关村肉牛养殖基地建设项目</t>
  </si>
  <si>
    <t>新建牛舍850平米，配套建设库房、加工间、青贮窖，围墙、厂区道路、蓄水池、水电等设施设备，硬化道路200米。引进良种肉牛80头及饲料等。</t>
  </si>
  <si>
    <t>金锁关村</t>
  </si>
  <si>
    <t>印台街道崖尧村肉牛养殖基地建设项目</t>
  </si>
  <si>
    <t>新建牛舍850平米，配套建设库房、加工间、青贮窖，围墙、蓄水池、水电等设施设备，硬化道路800米。引进良种肉牛70头及饲料等。</t>
  </si>
  <si>
    <t>铜旱沿线贫困村中药材种植项目（周陵示范区）</t>
  </si>
  <si>
    <t>种植中药材示范区500亩。</t>
  </si>
  <si>
    <t>周陵村、刘村</t>
  </si>
  <si>
    <t>红土镇铜罕沿线贫困村中药材种植项目</t>
  </si>
  <si>
    <t>种植中药材600亩。</t>
  </si>
  <si>
    <t>红土镇金华山村、惠家沟、东王村、邵沟村。</t>
  </si>
  <si>
    <t>陈炉镇铜罕沿线贫困村中药材种植项目</t>
  </si>
  <si>
    <t>种植中药材1200亩。</t>
  </si>
  <si>
    <t>陈炉镇马科村、立地坡村、马河村、潘河村。</t>
  </si>
  <si>
    <t>印台街道铜罕沿线贫困村中药材种植项目</t>
  </si>
  <si>
    <t>种植中药材500亩。</t>
  </si>
  <si>
    <t>广阳镇铜罕沿线贫困村中药材种植项目</t>
  </si>
  <si>
    <t>广阳镇刘家沟村、广阳村、四兴村、水利村</t>
  </si>
  <si>
    <t>印台区</t>
  </si>
  <si>
    <t>印台区2019年干杂果经济林技能培训扶贫项目</t>
  </si>
  <si>
    <t>种植中药材1000亩。</t>
  </si>
  <si>
    <t>王石凹街道苟村、王石凹村、炭庄塔村。</t>
  </si>
  <si>
    <t>本次安排下达（铜财农（2018）159号）市级财政专项扶贫资金263万元；下达（铜印财发（2019）8号）区级专项资金24.5万元</t>
    <phoneticPr fontId="1" type="noConversion"/>
  </si>
  <si>
    <t>（一）巷道排水渠项目15个</t>
    <phoneticPr fontId="2" type="noConversion"/>
  </si>
  <si>
    <t>一、基础设施项目33个</t>
    <phoneticPr fontId="2" type="noConversion"/>
  </si>
  <si>
    <t>合计45个</t>
    <phoneticPr fontId="2" type="noConversion"/>
  </si>
  <si>
    <t>安排下达（铜财农（2018）159号）市级专项扶贫资金75万元；下达（铜印财发（2019）8号）区级专项扶贫资金1564.82万元；下达（铜印财发（2019）9号）区级整合资金20万元</t>
    <phoneticPr fontId="1" type="noConversion"/>
  </si>
  <si>
    <t>计划投资 （万元）</t>
    <phoneticPr fontId="2" type="noConversion"/>
  </si>
  <si>
    <t>本次安排资金
（万元）</t>
    <phoneticPr fontId="2" type="noConversion"/>
  </si>
  <si>
    <t>区发改局</t>
    <phoneticPr fontId="2" type="noConversion"/>
  </si>
  <si>
    <t>新建</t>
    <phoneticPr fontId="2" type="noConversion"/>
  </si>
  <si>
    <t>印台街道</t>
    <phoneticPr fontId="2" type="noConversion"/>
  </si>
  <si>
    <t>广阳镇</t>
    <phoneticPr fontId="2" type="noConversion"/>
  </si>
  <si>
    <t>王石凹办</t>
    <phoneticPr fontId="2" type="noConversion"/>
  </si>
  <si>
    <t>红土镇北神沟村二组巷道排水渠改造工程</t>
    <phoneticPr fontId="7" type="noConversion"/>
  </si>
  <si>
    <t>拆除破旧道路 2000 米、新修排水渠2000m。水泥硬化道路1800m*3.5m*0.18m</t>
    <phoneticPr fontId="7" type="noConversion"/>
  </si>
  <si>
    <t>红土镇</t>
    <phoneticPr fontId="2" type="noConversion"/>
  </si>
  <si>
    <t>北神沟村</t>
    <phoneticPr fontId="7" type="noConversion"/>
  </si>
  <si>
    <t>阿庄镇</t>
    <phoneticPr fontId="2" type="noConversion"/>
  </si>
  <si>
    <t>陈炉镇</t>
    <phoneticPr fontId="2" type="noConversion"/>
  </si>
  <si>
    <t>（一）安全饮水项目18个</t>
    <phoneticPr fontId="2" type="noConversion"/>
  </si>
  <si>
    <t>本次安排下达（铜财农（2018）159号）市级财政专项扶贫资金334万元；下达下达（铜印财发（2019）8号）区级专项资金121.83万元；下达下达（铜印财发（2019）9号）区级整合资金338.93万元；下达（铜财农（2018）171号）省级整合资金15万元。</t>
    <phoneticPr fontId="1" type="noConversion"/>
  </si>
  <si>
    <t>户外集中水表105座、铺设管网4.2km、入户防冻及IC卡水表534户。</t>
    <phoneticPr fontId="1" type="noConversion"/>
  </si>
  <si>
    <t>二、产业类项目12个</t>
    <phoneticPr fontId="2" type="noConversion"/>
  </si>
  <si>
    <t>新建牛舍850平米，配套建设库房、加工间、青贮窖，围墙、厂区道路、蓄水池、水电等设施设备,引进良种肉牛90头及饲料等。</t>
    <phoneticPr fontId="2" type="noConversion"/>
  </si>
  <si>
    <t>区农业局</t>
    <phoneticPr fontId="2" type="noConversion"/>
  </si>
  <si>
    <t>金锁关镇</t>
    <phoneticPr fontId="2" type="noConversion"/>
  </si>
  <si>
    <t>印台办</t>
    <phoneticPr fontId="2" type="noConversion"/>
  </si>
  <si>
    <t>王石凹街道</t>
    <phoneticPr fontId="2" type="noConversion"/>
  </si>
  <si>
    <t>印台区2019年干杂果经济林建设扶贫项目</t>
    <phoneticPr fontId="2" type="noConversion"/>
  </si>
  <si>
    <t>在全区7个镇办36个村共栽植干杂果3000亩，改造4000亩。其中金锁关镇烈桥村、纸坊村、何家坊村、金锁关村新栽250亩，改造500亩。广阳镇广阳村，刘家沟村，水利村，胜利村，陶贤村，上马村，任家塬，西固村，三合村，四联村，郗贾村，新栽1000亩，改造700亩。阿庄镇阿庄村，小庄村，湫洼村，汉寨村，西沟岭村，塬圪塔村，下庄村。新建750亩，改造700亩。红土镇庞家河村、甘草塬村、太和寺村、周陵村、北神沟村，新建250亩，改造600亩。王石凹街道苟村、王石凹村、傲背村，新栽250亩，改造500亩。印台街道柳湾村、寇村、崖尧村，新栽250亩，改造500亩。陈炉镇马科村、育寨村，新栽250亩，改造500亩。</t>
    <phoneticPr fontId="2" type="noConversion"/>
  </si>
  <si>
    <t>区林业局</t>
    <phoneticPr fontId="2" type="noConversion"/>
  </si>
  <si>
    <t>在全区7个镇办36个村培训林农1000人。其中金锁关镇烈桥村、纸坊村、何家坊村、金锁关村培训林农150人。广阳镇广阳村，刘家沟村，水利村，胜利村，陶贤村，上马村，任家塬，西固村，三合村，四联村，郗贾村，培训林农150人。阿庄镇阿庄村，小庄村，湫洼村，汉寨村，西沟岭村，塬圪塔村，下庄村。培训林农200人。红土镇庞家河村、甘草塬村、太和寺村、周陵村、北神沟村，培训林农150人。王石凹街道苟村、王石凹村、傲背村，培训林农100人。印台街道柳湾村、寇村、崖尧村，培训林农100人。陈炉镇马科村、育寨村，培训林农150人。</t>
    <phoneticPr fontId="1" type="noConversion"/>
  </si>
  <si>
    <t>高标准矮化示范园建设项目</t>
    <phoneticPr fontId="7" type="noConversion"/>
  </si>
  <si>
    <t>栽植高标准矮化示范园，建设地点及规模：阿庄镇：阿庄村30.5亩；湫洼村16.5亩；西沟岭村20亩；汉寨村15亩；下庄村51亩；塬疙瘩村45.5亩；小庄村19亩。广阳镇：四兴村14.5亩；水利村16亩；西固村63.5亩；上马村10.5亩；任家塬村7亩；胜利村2亩；陶贤村36亩；郗贾村30.5亩;广阳村3亩。印台街道办：崖尧15亩；楼子村5.5亩；印台村18亩；济阳村20.5亩；刘村2亩；寇村3亩；前齐70亩。金锁关镇：徐家沟村109亩；袁家山120.5亩；何家坊村38亩；纸坊村83.5亩。</t>
    <phoneticPr fontId="7" type="noConversion"/>
  </si>
  <si>
    <t>阿庄镇、广阳镇、金锁关镇、印台办</t>
    <phoneticPr fontId="2" type="noConversion"/>
  </si>
  <si>
    <t>阿庄村、汉寨村、下庄村、塬疙瘩村、小庄村、湫洼村、西沟岭村、纸坊村、袁家山村、徐家沟村、何家坊村、前齐村、楼子村、印台村、刘村、寇村、崖尧村、济阳村、上马村、郗贾村、水利村、四兴村、西固村</t>
    <phoneticPr fontId="1" type="noConversion"/>
  </si>
  <si>
    <t>区果业局</t>
    <phoneticPr fontId="2" type="noConversion"/>
  </si>
  <si>
    <t>专项扶贫资金</t>
    <phoneticPr fontId="2" type="noConversion"/>
  </si>
  <si>
    <t>中央</t>
    <phoneticPr fontId="2" type="noConversion"/>
  </si>
  <si>
    <t>省级</t>
    <phoneticPr fontId="2" type="noConversion"/>
  </si>
  <si>
    <t>市级</t>
    <phoneticPr fontId="2" type="noConversion"/>
  </si>
  <si>
    <t>小计</t>
    <phoneticPr fontId="2" type="noConversion"/>
  </si>
  <si>
    <t>小计</t>
    <phoneticPr fontId="1" type="noConversion"/>
  </si>
  <si>
    <t>新建</t>
    <phoneticPr fontId="2" type="noConversion"/>
  </si>
  <si>
    <t>区发改局</t>
    <phoneticPr fontId="2" type="noConversion"/>
  </si>
  <si>
    <t>安排下达（铜财农（2018）159号）市级专项扶贫资金75万元；下达（铜印财发（2019）8号）区级专项扶贫资金1564.82万元；下达（铜印财发（2019）9号）区级整合资金20万元</t>
    <phoneticPr fontId="1" type="noConversion"/>
  </si>
  <si>
    <t>附件1</t>
  </si>
  <si>
    <t>项目资金分配计划表</t>
  </si>
  <si>
    <t>单位：万元</t>
  </si>
  <si>
    <t>序号</t>
  </si>
  <si>
    <t>单 位</t>
  </si>
  <si>
    <t>项目类别</t>
  </si>
  <si>
    <t>项目个数</t>
  </si>
  <si>
    <t>资  金</t>
  </si>
  <si>
    <t>其中：专项扶贫资金</t>
  </si>
  <si>
    <t>备 注</t>
  </si>
  <si>
    <t>区发改局</t>
  </si>
  <si>
    <t>巷道排水渠项目</t>
  </si>
  <si>
    <t>区水务局</t>
  </si>
  <si>
    <t>安全饮水项目</t>
  </si>
  <si>
    <t>区农业局</t>
  </si>
  <si>
    <t>农业产业项目</t>
  </si>
  <si>
    <t>合  计</t>
  </si>
  <si>
    <t>资金</t>
    <phoneticPr fontId="1" type="noConversion"/>
  </si>
  <si>
    <t>铜川市印台区提前下达2019年度统筹整合财政涉农资金（第二批）项目计划表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</si>
</sst>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_);[Red]\(0\)"/>
    <numFmt numFmtId="178" formatCode="0.00_ 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Helv"/>
      <family val="2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b/>
      <sz val="14"/>
      <color theme="1"/>
      <name val="黑体"/>
      <family val="3"/>
      <charset val="134"/>
    </font>
    <font>
      <sz val="24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5" fillId="0" borderId="0">
      <alignment vertical="center"/>
    </xf>
  </cellStyleXfs>
  <cellXfs count="79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>
      <alignment vertical="center"/>
    </xf>
    <xf numFmtId="178" fontId="0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176" fontId="0" fillId="2" borderId="4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>
      <alignment vertical="center"/>
    </xf>
    <xf numFmtId="176" fontId="8" fillId="2" borderId="4" xfId="0" applyNumberFormat="1" applyFont="1" applyFill="1" applyBorder="1" applyAlignment="1" applyProtection="1">
      <alignment horizontal="center" vertical="center"/>
    </xf>
    <xf numFmtId="0" fontId="0" fillId="2" borderId="4" xfId="0" applyFont="1" applyFill="1" applyBorder="1">
      <alignment vertical="center"/>
    </xf>
    <xf numFmtId="176" fontId="8" fillId="2" borderId="1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0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10" fillId="2" borderId="1" xfId="1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3">
    <cellStyle name="常规" xfId="0" builtinId="0"/>
    <cellStyle name="常规 2 2 3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opLeftCell="B1" workbookViewId="0">
      <selection activeCell="J8" sqref="J8"/>
    </sheetView>
  </sheetViews>
  <sheetFormatPr defaultRowHeight="13.5"/>
  <cols>
    <col min="1" max="1" width="9" style="50"/>
    <col min="2" max="2" width="17.875" style="50" customWidth="1"/>
    <col min="3" max="3" width="22.625" style="50" customWidth="1"/>
    <col min="4" max="4" width="16.625" style="50" customWidth="1"/>
    <col min="5" max="5" width="15.375" style="50" customWidth="1"/>
    <col min="6" max="6" width="26.875" style="50" customWidth="1"/>
    <col min="7" max="7" width="14.125" style="50" customWidth="1"/>
    <col min="8" max="16384" width="9" style="50"/>
  </cols>
  <sheetData>
    <row r="1" spans="1:7" ht="20.25">
      <c r="A1" s="51" t="s">
        <v>189</v>
      </c>
      <c r="G1" s="52"/>
    </row>
    <row r="2" spans="1:7" ht="27">
      <c r="A2" s="58" t="s">
        <v>190</v>
      </c>
      <c r="B2" s="58"/>
      <c r="C2" s="58"/>
      <c r="D2" s="58"/>
      <c r="E2" s="58"/>
      <c r="F2" s="58"/>
      <c r="G2" s="58"/>
    </row>
    <row r="3" spans="1:7">
      <c r="G3" s="53" t="s">
        <v>191</v>
      </c>
    </row>
    <row r="4" spans="1:7" ht="47.25" customHeight="1">
      <c r="A4" s="54" t="s">
        <v>192</v>
      </c>
      <c r="B4" s="54" t="s">
        <v>193</v>
      </c>
      <c r="C4" s="54" t="s">
        <v>194</v>
      </c>
      <c r="D4" s="54" t="s">
        <v>195</v>
      </c>
      <c r="E4" s="54" t="s">
        <v>206</v>
      </c>
      <c r="F4" s="54" t="s">
        <v>197</v>
      </c>
      <c r="G4" s="55" t="s">
        <v>198</v>
      </c>
    </row>
    <row r="5" spans="1:7" ht="47.25" customHeight="1">
      <c r="A5" s="56">
        <v>1</v>
      </c>
      <c r="B5" s="56" t="s">
        <v>199</v>
      </c>
      <c r="C5" s="56" t="s">
        <v>200</v>
      </c>
      <c r="D5" s="56">
        <v>15</v>
      </c>
      <c r="E5" s="56">
        <v>287.5</v>
      </c>
      <c r="F5" s="56">
        <v>287.5</v>
      </c>
      <c r="G5" s="57"/>
    </row>
    <row r="6" spans="1:7" ht="47.25" customHeight="1">
      <c r="A6" s="56">
        <v>2</v>
      </c>
      <c r="B6" s="56" t="s">
        <v>201</v>
      </c>
      <c r="C6" s="56" t="s">
        <v>202</v>
      </c>
      <c r="D6" s="56">
        <v>18</v>
      </c>
      <c r="E6" s="56">
        <v>788.61</v>
      </c>
      <c r="F6" s="56">
        <v>434.68</v>
      </c>
      <c r="G6" s="57"/>
    </row>
    <row r="7" spans="1:7" ht="47.25" customHeight="1">
      <c r="A7" s="56">
        <v>3</v>
      </c>
      <c r="B7" s="56" t="s">
        <v>203</v>
      </c>
      <c r="C7" s="56" t="s">
        <v>204</v>
      </c>
      <c r="D7" s="56">
        <v>12</v>
      </c>
      <c r="E7" s="56">
        <v>1659.82</v>
      </c>
      <c r="F7" s="56">
        <v>1639.82</v>
      </c>
      <c r="G7" s="57"/>
    </row>
    <row r="8" spans="1:7" ht="47.25" customHeight="1">
      <c r="A8" s="59" t="s">
        <v>205</v>
      </c>
      <c r="B8" s="60"/>
      <c r="C8" s="61"/>
      <c r="D8" s="56">
        <v>45</v>
      </c>
      <c r="E8" s="56">
        <v>2735.9300000000003</v>
      </c>
      <c r="F8" s="56">
        <v>2362</v>
      </c>
      <c r="G8" s="57"/>
    </row>
  </sheetData>
  <mergeCells count="2">
    <mergeCell ref="A2:G2"/>
    <mergeCell ref="A8:C8"/>
  </mergeCells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6"/>
  <sheetViews>
    <sheetView tabSelected="1" zoomScale="51" zoomScaleNormal="51" workbookViewId="0">
      <selection activeCell="AB14" sqref="AB14"/>
    </sheetView>
  </sheetViews>
  <sheetFormatPr defaultRowHeight="13.5"/>
  <cols>
    <col min="1" max="1" width="5" style="1" customWidth="1"/>
    <col min="2" max="2" width="27.375" style="43" customWidth="1"/>
    <col min="3" max="3" width="9" style="1"/>
    <col min="4" max="4" width="29.25" style="43" customWidth="1"/>
    <col min="5" max="5" width="9" style="1"/>
    <col min="6" max="6" width="14.25" style="1" customWidth="1"/>
    <col min="7" max="8" width="9" style="1"/>
    <col min="9" max="9" width="13" style="1" customWidth="1"/>
    <col min="10" max="10" width="13.75" style="1" customWidth="1"/>
    <col min="11" max="11" width="10.625" style="1" customWidth="1"/>
    <col min="12" max="12" width="9" style="1"/>
    <col min="13" max="13" width="9.875" style="1" bestFit="1" customWidth="1"/>
    <col min="14" max="14" width="11.125" style="1" customWidth="1"/>
    <col min="15" max="15" width="14.875" style="1" customWidth="1"/>
    <col min="16" max="16" width="10.625" style="1" customWidth="1"/>
    <col min="17" max="18" width="8.75" style="1" customWidth="1"/>
    <col min="19" max="19" width="11.25" style="1" customWidth="1"/>
    <col min="20" max="20" width="11" style="1" customWidth="1"/>
    <col min="21" max="21" width="7.75" style="1" customWidth="1"/>
    <col min="22" max="22" width="12.75" style="1" customWidth="1"/>
    <col min="23" max="16384" width="9" style="1"/>
  </cols>
  <sheetData>
    <row r="1" spans="1:23" ht="63.75" customHeight="1">
      <c r="A1" s="72" t="s">
        <v>207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3" ht="33" customHeight="1">
      <c r="A2" s="69" t="s">
        <v>0</v>
      </c>
      <c r="B2" s="73" t="s">
        <v>1</v>
      </c>
      <c r="C2" s="69" t="s">
        <v>2</v>
      </c>
      <c r="D2" s="73" t="s">
        <v>3</v>
      </c>
      <c r="E2" s="69" t="s">
        <v>4</v>
      </c>
      <c r="F2" s="69"/>
      <c r="G2" s="69" t="s">
        <v>5</v>
      </c>
      <c r="H2" s="69" t="s">
        <v>120</v>
      </c>
      <c r="I2" s="69" t="s">
        <v>149</v>
      </c>
      <c r="J2" s="78" t="s">
        <v>150</v>
      </c>
      <c r="K2" s="78"/>
      <c r="L2" s="78"/>
      <c r="M2" s="78"/>
      <c r="N2" s="78"/>
      <c r="O2" s="78"/>
      <c r="P2" s="78"/>
      <c r="Q2" s="78"/>
      <c r="R2" s="78"/>
      <c r="S2" s="78"/>
      <c r="T2" s="78"/>
      <c r="U2" s="69" t="s">
        <v>7</v>
      </c>
      <c r="V2" s="69" t="s">
        <v>8</v>
      </c>
    </row>
    <row r="3" spans="1:23" ht="13.5" hidden="1" customHeight="1">
      <c r="A3" s="69"/>
      <c r="B3" s="74"/>
      <c r="C3" s="69"/>
      <c r="D3" s="74"/>
      <c r="E3" s="69" t="s">
        <v>9</v>
      </c>
      <c r="F3" s="69" t="s">
        <v>10</v>
      </c>
      <c r="G3" s="69"/>
      <c r="H3" s="69"/>
      <c r="I3" s="69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69"/>
      <c r="V3" s="69"/>
    </row>
    <row r="4" spans="1:23" ht="16.5" customHeight="1">
      <c r="A4" s="69"/>
      <c r="B4" s="74"/>
      <c r="C4" s="69"/>
      <c r="D4" s="74"/>
      <c r="E4" s="69"/>
      <c r="F4" s="69"/>
      <c r="G4" s="69"/>
      <c r="H4" s="69"/>
      <c r="I4" s="69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69"/>
      <c r="V4" s="69"/>
    </row>
    <row r="5" spans="1:23" ht="33" customHeight="1">
      <c r="A5" s="69"/>
      <c r="B5" s="74"/>
      <c r="C5" s="69"/>
      <c r="D5" s="74"/>
      <c r="E5" s="69"/>
      <c r="F5" s="69"/>
      <c r="G5" s="69"/>
      <c r="H5" s="69"/>
      <c r="I5" s="69"/>
      <c r="J5" s="76" t="s">
        <v>6</v>
      </c>
      <c r="K5" s="66" t="s">
        <v>180</v>
      </c>
      <c r="L5" s="67"/>
      <c r="M5" s="67"/>
      <c r="N5" s="67"/>
      <c r="O5" s="68"/>
      <c r="P5" s="66" t="s">
        <v>11</v>
      </c>
      <c r="Q5" s="67"/>
      <c r="R5" s="67"/>
      <c r="S5" s="67"/>
      <c r="T5" s="68"/>
      <c r="U5" s="69"/>
      <c r="V5" s="69"/>
    </row>
    <row r="6" spans="1:23" ht="31.5" customHeight="1">
      <c r="A6" s="69"/>
      <c r="B6" s="75"/>
      <c r="C6" s="69"/>
      <c r="D6" s="75"/>
      <c r="E6" s="69"/>
      <c r="F6" s="69"/>
      <c r="G6" s="69"/>
      <c r="H6" s="69"/>
      <c r="I6" s="69"/>
      <c r="J6" s="77"/>
      <c r="K6" s="2" t="s">
        <v>181</v>
      </c>
      <c r="L6" s="2" t="s">
        <v>182</v>
      </c>
      <c r="M6" s="2" t="s">
        <v>183</v>
      </c>
      <c r="N6" s="2" t="s">
        <v>12</v>
      </c>
      <c r="O6" s="3" t="s">
        <v>184</v>
      </c>
      <c r="P6" s="2" t="s">
        <v>181</v>
      </c>
      <c r="Q6" s="2" t="s">
        <v>182</v>
      </c>
      <c r="R6" s="2" t="s">
        <v>183</v>
      </c>
      <c r="S6" s="2" t="s">
        <v>12</v>
      </c>
      <c r="T6" s="3" t="s">
        <v>185</v>
      </c>
      <c r="U6" s="69"/>
      <c r="V6" s="69"/>
    </row>
    <row r="7" spans="1:23" ht="51" customHeight="1">
      <c r="A7" s="69" t="s">
        <v>147</v>
      </c>
      <c r="B7" s="69"/>
      <c r="C7" s="2"/>
      <c r="D7" s="44"/>
      <c r="E7" s="2"/>
      <c r="F7" s="2"/>
      <c r="G7" s="2"/>
      <c r="H7" s="2"/>
      <c r="I7" s="4">
        <f>I8+I44</f>
        <v>5712.72</v>
      </c>
      <c r="J7" s="4">
        <f>O7+T7</f>
        <v>2735.93</v>
      </c>
      <c r="K7" s="4">
        <f t="shared" ref="K7:T7" si="0">K8+K44</f>
        <v>0</v>
      </c>
      <c r="L7" s="4">
        <f t="shared" si="0"/>
        <v>0</v>
      </c>
      <c r="M7" s="4">
        <f t="shared" si="0"/>
        <v>672</v>
      </c>
      <c r="N7" s="4">
        <f t="shared" si="0"/>
        <v>1690</v>
      </c>
      <c r="O7" s="4">
        <f t="shared" si="0"/>
        <v>2362</v>
      </c>
      <c r="P7" s="4">
        <f t="shared" si="0"/>
        <v>0</v>
      </c>
      <c r="Q7" s="4">
        <f t="shared" si="0"/>
        <v>15</v>
      </c>
      <c r="R7" s="4">
        <f t="shared" si="0"/>
        <v>0</v>
      </c>
      <c r="S7" s="4">
        <f t="shared" si="0"/>
        <v>358.93</v>
      </c>
      <c r="T7" s="4">
        <f t="shared" si="0"/>
        <v>373.93</v>
      </c>
      <c r="U7" s="2"/>
      <c r="V7" s="2"/>
    </row>
    <row r="8" spans="1:23" ht="51" customHeight="1">
      <c r="A8" s="65" t="s">
        <v>146</v>
      </c>
      <c r="B8" s="65"/>
      <c r="C8" s="2"/>
      <c r="D8" s="44"/>
      <c r="E8" s="2"/>
      <c r="F8" s="2"/>
      <c r="G8" s="2"/>
      <c r="H8" s="2"/>
      <c r="I8" s="4">
        <f>I9+I25</f>
        <v>2652.7200000000003</v>
      </c>
      <c r="J8" s="4">
        <f t="shared" ref="J8:T8" si="1">J9+J25</f>
        <v>1076.1099999999997</v>
      </c>
      <c r="K8" s="4">
        <f t="shared" si="1"/>
        <v>0</v>
      </c>
      <c r="L8" s="4">
        <f t="shared" si="1"/>
        <v>0</v>
      </c>
      <c r="M8" s="4">
        <f t="shared" si="1"/>
        <v>597</v>
      </c>
      <c r="N8" s="4">
        <f t="shared" si="1"/>
        <v>125.17999999999999</v>
      </c>
      <c r="O8" s="4">
        <f t="shared" si="1"/>
        <v>722.18</v>
      </c>
      <c r="P8" s="4">
        <f t="shared" si="1"/>
        <v>0</v>
      </c>
      <c r="Q8" s="4">
        <f t="shared" si="1"/>
        <v>15</v>
      </c>
      <c r="R8" s="4">
        <f t="shared" si="1"/>
        <v>0</v>
      </c>
      <c r="S8" s="4">
        <f t="shared" si="1"/>
        <v>338.93</v>
      </c>
      <c r="T8" s="4">
        <f t="shared" si="1"/>
        <v>353.93</v>
      </c>
      <c r="U8" s="2"/>
      <c r="V8" s="2"/>
      <c r="W8" s="5"/>
    </row>
    <row r="9" spans="1:23" ht="51" customHeight="1">
      <c r="A9" s="65" t="s">
        <v>145</v>
      </c>
      <c r="B9" s="65"/>
      <c r="C9" s="2"/>
      <c r="D9" s="44"/>
      <c r="E9" s="2"/>
      <c r="F9" s="2"/>
      <c r="G9" s="2"/>
      <c r="H9" s="2"/>
      <c r="I9" s="4">
        <f>SUM(I10:I24)</f>
        <v>1093</v>
      </c>
      <c r="J9" s="4">
        <f t="shared" ref="J9:T9" si="2">SUM(J10:J24)</f>
        <v>287.5</v>
      </c>
      <c r="K9" s="4">
        <f t="shared" si="2"/>
        <v>0</v>
      </c>
      <c r="L9" s="4">
        <f t="shared" si="2"/>
        <v>0</v>
      </c>
      <c r="M9" s="4">
        <f t="shared" si="2"/>
        <v>263</v>
      </c>
      <c r="N9" s="4">
        <f t="shared" si="2"/>
        <v>24.5</v>
      </c>
      <c r="O9" s="4">
        <f t="shared" si="2"/>
        <v>287.5</v>
      </c>
      <c r="P9" s="4">
        <f t="shared" si="2"/>
        <v>0</v>
      </c>
      <c r="Q9" s="4">
        <f t="shared" si="2"/>
        <v>0</v>
      </c>
      <c r="R9" s="4">
        <f t="shared" si="2"/>
        <v>0</v>
      </c>
      <c r="S9" s="4">
        <f t="shared" si="2"/>
        <v>0</v>
      </c>
      <c r="T9" s="4">
        <f t="shared" si="2"/>
        <v>0</v>
      </c>
      <c r="U9" s="2"/>
      <c r="V9" s="2"/>
    </row>
    <row r="10" spans="1:23" ht="39" customHeight="1">
      <c r="A10" s="2">
        <v>1</v>
      </c>
      <c r="B10" s="39" t="s">
        <v>21</v>
      </c>
      <c r="C10" s="7" t="s">
        <v>186</v>
      </c>
      <c r="D10" s="39" t="s">
        <v>22</v>
      </c>
      <c r="E10" s="7" t="s">
        <v>23</v>
      </c>
      <c r="F10" s="6" t="s">
        <v>24</v>
      </c>
      <c r="G10" s="7">
        <v>2019</v>
      </c>
      <c r="H10" s="7" t="s">
        <v>187</v>
      </c>
      <c r="I10" s="8">
        <v>108</v>
      </c>
      <c r="J10" s="4">
        <f>O10+T10</f>
        <v>32</v>
      </c>
      <c r="K10" s="9"/>
      <c r="L10" s="9"/>
      <c r="M10" s="10">
        <v>32</v>
      </c>
      <c r="N10" s="9"/>
      <c r="O10" s="4">
        <f t="shared" ref="O10:O21" si="3">SUM(K10:N10)</f>
        <v>32</v>
      </c>
      <c r="P10" s="11"/>
      <c r="Q10" s="11"/>
      <c r="R10" s="11"/>
      <c r="S10" s="11"/>
      <c r="T10" s="12">
        <f>SUM(P10:S10)</f>
        <v>0</v>
      </c>
      <c r="U10" s="7">
        <v>60</v>
      </c>
      <c r="V10" s="64" t="s">
        <v>144</v>
      </c>
    </row>
    <row r="11" spans="1:23" ht="39" customHeight="1">
      <c r="A11" s="2">
        <v>2</v>
      </c>
      <c r="B11" s="39" t="s">
        <v>25</v>
      </c>
      <c r="C11" s="7" t="s">
        <v>186</v>
      </c>
      <c r="D11" s="39" t="s">
        <v>26</v>
      </c>
      <c r="E11" s="7" t="s">
        <v>27</v>
      </c>
      <c r="F11" s="6" t="s">
        <v>28</v>
      </c>
      <c r="G11" s="7">
        <v>2019</v>
      </c>
      <c r="H11" s="7" t="s">
        <v>187</v>
      </c>
      <c r="I11" s="8">
        <v>55</v>
      </c>
      <c r="J11" s="4">
        <f t="shared" ref="J11:J24" si="4">O11+T11</f>
        <v>16.5</v>
      </c>
      <c r="K11" s="9"/>
      <c r="L11" s="9"/>
      <c r="M11" s="10">
        <v>16.5</v>
      </c>
      <c r="N11" s="9"/>
      <c r="O11" s="4">
        <f t="shared" si="3"/>
        <v>16.5</v>
      </c>
      <c r="P11" s="11"/>
      <c r="Q11" s="11"/>
      <c r="R11" s="11"/>
      <c r="S11" s="11"/>
      <c r="T11" s="12">
        <f t="shared" ref="T11:T24" si="5">SUM(P11:S11)</f>
        <v>0</v>
      </c>
      <c r="U11" s="7">
        <v>30</v>
      </c>
      <c r="V11" s="64"/>
    </row>
    <row r="12" spans="1:23" ht="39" customHeight="1">
      <c r="A12" s="2">
        <v>3</v>
      </c>
      <c r="B12" s="39" t="s">
        <v>29</v>
      </c>
      <c r="C12" s="7" t="s">
        <v>186</v>
      </c>
      <c r="D12" s="39" t="s">
        <v>30</v>
      </c>
      <c r="E12" s="7" t="s">
        <v>27</v>
      </c>
      <c r="F12" s="6" t="s">
        <v>31</v>
      </c>
      <c r="G12" s="7">
        <v>2019</v>
      </c>
      <c r="H12" s="7" t="s">
        <v>187</v>
      </c>
      <c r="I12" s="8">
        <v>95</v>
      </c>
      <c r="J12" s="4">
        <f t="shared" si="4"/>
        <v>28.5</v>
      </c>
      <c r="K12" s="9"/>
      <c r="L12" s="9"/>
      <c r="M12" s="10">
        <v>28.5</v>
      </c>
      <c r="N12" s="9"/>
      <c r="O12" s="4">
        <f t="shared" si="3"/>
        <v>28.5</v>
      </c>
      <c r="P12" s="13"/>
      <c r="Q12" s="13"/>
      <c r="R12" s="13"/>
      <c r="S12" s="13"/>
      <c r="T12" s="12">
        <f t="shared" si="5"/>
        <v>0</v>
      </c>
      <c r="U12" s="7">
        <v>20</v>
      </c>
      <c r="V12" s="64"/>
    </row>
    <row r="13" spans="1:23" ht="37.5" customHeight="1">
      <c r="A13" s="2">
        <v>4</v>
      </c>
      <c r="B13" s="39" t="s">
        <v>32</v>
      </c>
      <c r="C13" s="7" t="s">
        <v>186</v>
      </c>
      <c r="D13" s="39" t="s">
        <v>33</v>
      </c>
      <c r="E13" s="7" t="s">
        <v>27</v>
      </c>
      <c r="F13" s="6" t="s">
        <v>34</v>
      </c>
      <c r="G13" s="7">
        <v>2019</v>
      </c>
      <c r="H13" s="7" t="s">
        <v>151</v>
      </c>
      <c r="I13" s="8">
        <v>120</v>
      </c>
      <c r="J13" s="4">
        <f t="shared" si="4"/>
        <v>36</v>
      </c>
      <c r="K13" s="9"/>
      <c r="L13" s="9"/>
      <c r="M13" s="10">
        <v>36</v>
      </c>
      <c r="N13" s="9"/>
      <c r="O13" s="4">
        <f t="shared" si="3"/>
        <v>36</v>
      </c>
      <c r="P13" s="11"/>
      <c r="Q13" s="11"/>
      <c r="R13" s="11"/>
      <c r="S13" s="11"/>
      <c r="T13" s="12">
        <f t="shared" si="5"/>
        <v>0</v>
      </c>
      <c r="U13" s="7">
        <v>38</v>
      </c>
      <c r="V13" s="64"/>
    </row>
    <row r="14" spans="1:23" ht="37.5" customHeight="1">
      <c r="A14" s="2">
        <v>5</v>
      </c>
      <c r="B14" s="39" t="s">
        <v>35</v>
      </c>
      <c r="C14" s="7" t="s">
        <v>152</v>
      </c>
      <c r="D14" s="39" t="s">
        <v>36</v>
      </c>
      <c r="E14" s="7" t="s">
        <v>153</v>
      </c>
      <c r="F14" s="6" t="s">
        <v>37</v>
      </c>
      <c r="G14" s="7">
        <v>2019</v>
      </c>
      <c r="H14" s="7" t="s">
        <v>151</v>
      </c>
      <c r="I14" s="8">
        <v>30</v>
      </c>
      <c r="J14" s="4">
        <f t="shared" si="4"/>
        <v>9</v>
      </c>
      <c r="K14" s="9"/>
      <c r="L14" s="9"/>
      <c r="M14" s="10">
        <v>9</v>
      </c>
      <c r="O14" s="4">
        <f t="shared" si="3"/>
        <v>9</v>
      </c>
      <c r="P14" s="11"/>
      <c r="Q14" s="11"/>
      <c r="R14" s="11"/>
      <c r="S14" s="11"/>
      <c r="T14" s="12">
        <f t="shared" si="5"/>
        <v>0</v>
      </c>
      <c r="U14" s="7">
        <v>2</v>
      </c>
      <c r="V14" s="64"/>
    </row>
    <row r="15" spans="1:23" ht="37.5" customHeight="1">
      <c r="A15" s="2">
        <v>6</v>
      </c>
      <c r="B15" s="39" t="s">
        <v>38</v>
      </c>
      <c r="C15" s="7" t="s">
        <v>152</v>
      </c>
      <c r="D15" s="39" t="s">
        <v>39</v>
      </c>
      <c r="E15" s="7" t="s">
        <v>153</v>
      </c>
      <c r="F15" s="6" t="s">
        <v>40</v>
      </c>
      <c r="G15" s="7">
        <v>2019</v>
      </c>
      <c r="H15" s="7" t="s">
        <v>151</v>
      </c>
      <c r="I15" s="8">
        <v>20</v>
      </c>
      <c r="J15" s="4">
        <f t="shared" si="4"/>
        <v>6</v>
      </c>
      <c r="K15" s="9"/>
      <c r="L15" s="9"/>
      <c r="N15" s="9">
        <v>6</v>
      </c>
      <c r="O15" s="4">
        <f>SUM(K15:N15)</f>
        <v>6</v>
      </c>
      <c r="P15" s="11"/>
      <c r="Q15" s="11"/>
      <c r="R15" s="11"/>
      <c r="S15" s="11"/>
      <c r="T15" s="12">
        <f t="shared" si="5"/>
        <v>0</v>
      </c>
      <c r="U15" s="7">
        <v>55</v>
      </c>
      <c r="V15" s="64"/>
    </row>
    <row r="16" spans="1:23" ht="45" customHeight="1">
      <c r="A16" s="2">
        <v>7</v>
      </c>
      <c r="B16" s="39" t="s">
        <v>41</v>
      </c>
      <c r="C16" s="7" t="s">
        <v>152</v>
      </c>
      <c r="D16" s="39" t="s">
        <v>42</v>
      </c>
      <c r="E16" s="7" t="s">
        <v>154</v>
      </c>
      <c r="F16" s="6" t="s">
        <v>43</v>
      </c>
      <c r="G16" s="7">
        <v>2019</v>
      </c>
      <c r="H16" s="7" t="s">
        <v>151</v>
      </c>
      <c r="I16" s="8">
        <v>80</v>
      </c>
      <c r="J16" s="4">
        <f t="shared" si="4"/>
        <v>24</v>
      </c>
      <c r="K16" s="9"/>
      <c r="L16" s="9"/>
      <c r="M16" s="10">
        <v>24</v>
      </c>
      <c r="N16" s="9"/>
      <c r="O16" s="4">
        <f t="shared" si="3"/>
        <v>24</v>
      </c>
      <c r="P16" s="4"/>
      <c r="Q16" s="4"/>
      <c r="R16" s="4"/>
      <c r="S16" s="4"/>
      <c r="T16" s="12">
        <f t="shared" si="5"/>
        <v>0</v>
      </c>
      <c r="U16" s="7">
        <v>17</v>
      </c>
      <c r="V16" s="64"/>
    </row>
    <row r="17" spans="1:22" ht="50.25" customHeight="1">
      <c r="A17" s="2">
        <v>8</v>
      </c>
      <c r="B17" s="39" t="s">
        <v>44</v>
      </c>
      <c r="C17" s="7" t="s">
        <v>152</v>
      </c>
      <c r="D17" s="39" t="s">
        <v>45</v>
      </c>
      <c r="E17" s="7" t="s">
        <v>154</v>
      </c>
      <c r="F17" s="6" t="s">
        <v>46</v>
      </c>
      <c r="G17" s="7">
        <v>2019</v>
      </c>
      <c r="H17" s="7" t="s">
        <v>151</v>
      </c>
      <c r="I17" s="8">
        <v>45</v>
      </c>
      <c r="J17" s="4">
        <f t="shared" si="4"/>
        <v>13.5</v>
      </c>
      <c r="L17" s="9"/>
      <c r="M17" s="10">
        <v>13.5</v>
      </c>
      <c r="N17" s="9"/>
      <c r="O17" s="4">
        <f t="shared" si="3"/>
        <v>13.5</v>
      </c>
      <c r="P17" s="11"/>
      <c r="Q17" s="14"/>
      <c r="R17" s="11"/>
      <c r="S17" s="11"/>
      <c r="T17" s="12">
        <f t="shared" si="5"/>
        <v>0</v>
      </c>
      <c r="U17" s="7">
        <v>8</v>
      </c>
      <c r="V17" s="64"/>
    </row>
    <row r="18" spans="1:22" ht="41.25" customHeight="1">
      <c r="A18" s="2">
        <v>9</v>
      </c>
      <c r="B18" s="39" t="s">
        <v>47</v>
      </c>
      <c r="C18" s="7" t="s">
        <v>152</v>
      </c>
      <c r="D18" s="39" t="s">
        <v>48</v>
      </c>
      <c r="E18" s="7" t="s">
        <v>154</v>
      </c>
      <c r="F18" s="6" t="s">
        <v>49</v>
      </c>
      <c r="G18" s="7">
        <v>2019</v>
      </c>
      <c r="H18" s="7" t="s">
        <v>151</v>
      </c>
      <c r="I18" s="8">
        <v>60</v>
      </c>
      <c r="J18" s="4">
        <f t="shared" si="4"/>
        <v>18</v>
      </c>
      <c r="K18" s="9"/>
      <c r="L18" s="9"/>
      <c r="M18" s="10">
        <v>18</v>
      </c>
      <c r="N18" s="9"/>
      <c r="O18" s="4">
        <f t="shared" si="3"/>
        <v>18</v>
      </c>
      <c r="P18" s="11"/>
      <c r="Q18" s="14"/>
      <c r="R18" s="11"/>
      <c r="S18" s="11"/>
      <c r="T18" s="12">
        <f t="shared" si="5"/>
        <v>0</v>
      </c>
      <c r="U18" s="7">
        <v>14</v>
      </c>
      <c r="V18" s="64"/>
    </row>
    <row r="19" spans="1:22" ht="35.25" customHeight="1">
      <c r="A19" s="2">
        <v>10</v>
      </c>
      <c r="B19" s="39" t="s">
        <v>50</v>
      </c>
      <c r="C19" s="7" t="s">
        <v>152</v>
      </c>
      <c r="D19" s="39" t="s">
        <v>51</v>
      </c>
      <c r="E19" s="7" t="s">
        <v>154</v>
      </c>
      <c r="F19" s="6" t="s">
        <v>52</v>
      </c>
      <c r="G19" s="7">
        <v>2019</v>
      </c>
      <c r="H19" s="7" t="s">
        <v>151</v>
      </c>
      <c r="I19" s="8">
        <v>65</v>
      </c>
      <c r="J19" s="4">
        <f t="shared" si="4"/>
        <v>19.5</v>
      </c>
      <c r="K19" s="11"/>
      <c r="L19" s="9"/>
      <c r="M19" s="10">
        <v>19.5</v>
      </c>
      <c r="N19" s="9"/>
      <c r="O19" s="4">
        <f t="shared" si="3"/>
        <v>19.5</v>
      </c>
      <c r="P19" s="4"/>
      <c r="Q19" s="4"/>
      <c r="R19" s="4"/>
      <c r="S19" s="4"/>
      <c r="T19" s="12">
        <f t="shared" si="5"/>
        <v>0</v>
      </c>
      <c r="U19" s="7">
        <v>23</v>
      </c>
      <c r="V19" s="64"/>
    </row>
    <row r="20" spans="1:22" ht="41.25" customHeight="1">
      <c r="A20" s="2">
        <v>11</v>
      </c>
      <c r="B20" s="39" t="s">
        <v>53</v>
      </c>
      <c r="C20" s="7" t="s">
        <v>152</v>
      </c>
      <c r="D20" s="39" t="s">
        <v>54</v>
      </c>
      <c r="E20" s="7" t="s">
        <v>155</v>
      </c>
      <c r="F20" s="6" t="s">
        <v>55</v>
      </c>
      <c r="G20" s="7">
        <v>2019</v>
      </c>
      <c r="H20" s="7" t="s">
        <v>151</v>
      </c>
      <c r="I20" s="8">
        <v>25</v>
      </c>
      <c r="J20" s="4">
        <f t="shared" si="4"/>
        <v>7.5</v>
      </c>
      <c r="K20" s="11"/>
      <c r="L20" s="9"/>
      <c r="M20" s="10">
        <v>7.5</v>
      </c>
      <c r="N20" s="9"/>
      <c r="O20" s="4">
        <f t="shared" si="3"/>
        <v>7.5</v>
      </c>
      <c r="P20" s="4"/>
      <c r="Q20" s="4"/>
      <c r="R20" s="4"/>
      <c r="S20" s="4"/>
      <c r="T20" s="12">
        <f t="shared" si="5"/>
        <v>0</v>
      </c>
      <c r="U20" s="7">
        <v>13</v>
      </c>
      <c r="V20" s="64"/>
    </row>
    <row r="21" spans="1:22" ht="45.75" customHeight="1">
      <c r="A21" s="2">
        <v>12</v>
      </c>
      <c r="B21" s="39" t="s">
        <v>156</v>
      </c>
      <c r="C21" s="7" t="s">
        <v>152</v>
      </c>
      <c r="D21" s="39" t="s">
        <v>157</v>
      </c>
      <c r="E21" s="7" t="s">
        <v>158</v>
      </c>
      <c r="F21" s="6" t="s">
        <v>159</v>
      </c>
      <c r="G21" s="7">
        <v>2019</v>
      </c>
      <c r="H21" s="7" t="s">
        <v>151</v>
      </c>
      <c r="I21" s="8">
        <v>160</v>
      </c>
      <c r="J21" s="4">
        <f t="shared" si="4"/>
        <v>48</v>
      </c>
      <c r="K21" s="9"/>
      <c r="L21" s="9"/>
      <c r="M21" s="10">
        <v>48</v>
      </c>
      <c r="N21" s="11"/>
      <c r="O21" s="4">
        <f t="shared" si="3"/>
        <v>48</v>
      </c>
      <c r="P21" s="11"/>
      <c r="Q21" s="11"/>
      <c r="R21" s="11"/>
      <c r="S21" s="11"/>
      <c r="T21" s="12">
        <f t="shared" si="5"/>
        <v>0</v>
      </c>
      <c r="U21" s="7">
        <v>26</v>
      </c>
      <c r="V21" s="64"/>
    </row>
    <row r="22" spans="1:22" ht="42.75" customHeight="1">
      <c r="A22" s="2">
        <v>13</v>
      </c>
      <c r="B22" s="39" t="s">
        <v>56</v>
      </c>
      <c r="C22" s="7" t="s">
        <v>152</v>
      </c>
      <c r="D22" s="39" t="s">
        <v>57</v>
      </c>
      <c r="E22" s="7" t="s">
        <v>160</v>
      </c>
      <c r="F22" s="6" t="s">
        <v>58</v>
      </c>
      <c r="G22" s="7">
        <v>2019</v>
      </c>
      <c r="H22" s="7" t="s">
        <v>151</v>
      </c>
      <c r="I22" s="8">
        <v>35</v>
      </c>
      <c r="J22" s="4">
        <f t="shared" si="4"/>
        <v>10.5</v>
      </c>
      <c r="K22" s="15"/>
      <c r="L22" s="9"/>
      <c r="M22" s="16">
        <v>10.5</v>
      </c>
      <c r="N22" s="11"/>
      <c r="O22" s="4">
        <f>SUM(K22:M22)</f>
        <v>10.5</v>
      </c>
      <c r="P22" s="11"/>
      <c r="Q22" s="14"/>
      <c r="R22" s="11"/>
      <c r="S22" s="11"/>
      <c r="T22" s="12">
        <f t="shared" si="5"/>
        <v>0</v>
      </c>
      <c r="U22" s="14">
        <v>70</v>
      </c>
      <c r="V22" s="64"/>
    </row>
    <row r="23" spans="1:22" ht="35.25" customHeight="1">
      <c r="A23" s="2">
        <v>14</v>
      </c>
      <c r="B23" s="39" t="s">
        <v>13</v>
      </c>
      <c r="C23" s="7" t="s">
        <v>152</v>
      </c>
      <c r="D23" s="39" t="s">
        <v>14</v>
      </c>
      <c r="E23" s="7" t="s">
        <v>161</v>
      </c>
      <c r="F23" s="6" t="s">
        <v>15</v>
      </c>
      <c r="G23" s="7">
        <v>2019</v>
      </c>
      <c r="H23" s="7" t="s">
        <v>151</v>
      </c>
      <c r="I23" s="8">
        <v>175</v>
      </c>
      <c r="J23" s="4">
        <f t="shared" si="4"/>
        <v>12.5</v>
      </c>
      <c r="K23" s="9"/>
      <c r="L23" s="9"/>
      <c r="M23" s="10"/>
      <c r="N23" s="9">
        <v>12.5</v>
      </c>
      <c r="O23" s="4">
        <f>SUM(K23:N23)</f>
        <v>12.5</v>
      </c>
      <c r="P23" s="11"/>
      <c r="Q23" s="14"/>
      <c r="R23" s="11"/>
      <c r="S23" s="11"/>
      <c r="T23" s="12">
        <f t="shared" si="5"/>
        <v>0</v>
      </c>
      <c r="U23" s="14">
        <v>86</v>
      </c>
      <c r="V23" s="64"/>
    </row>
    <row r="24" spans="1:22" ht="42.75" customHeight="1">
      <c r="A24" s="2">
        <v>15</v>
      </c>
      <c r="B24" s="39" t="s">
        <v>59</v>
      </c>
      <c r="C24" s="7" t="s">
        <v>152</v>
      </c>
      <c r="D24" s="39" t="s">
        <v>60</v>
      </c>
      <c r="E24" s="7" t="s">
        <v>158</v>
      </c>
      <c r="F24" s="6" t="s">
        <v>16</v>
      </c>
      <c r="G24" s="7">
        <v>2019</v>
      </c>
      <c r="H24" s="7" t="s">
        <v>151</v>
      </c>
      <c r="I24" s="8">
        <v>20</v>
      </c>
      <c r="J24" s="4">
        <f t="shared" si="4"/>
        <v>6</v>
      </c>
      <c r="K24" s="9"/>
      <c r="L24" s="9"/>
      <c r="M24" s="11"/>
      <c r="N24" s="16">
        <v>6</v>
      </c>
      <c r="O24" s="4">
        <f>SUM(K24:N24)</f>
        <v>6</v>
      </c>
      <c r="P24" s="11"/>
      <c r="Q24" s="14"/>
      <c r="R24" s="11"/>
      <c r="S24" s="11"/>
      <c r="T24" s="12">
        <f t="shared" si="5"/>
        <v>0</v>
      </c>
      <c r="U24" s="14">
        <v>5</v>
      </c>
      <c r="V24" s="64"/>
    </row>
    <row r="25" spans="1:22" ht="38.25" customHeight="1">
      <c r="A25" s="65" t="s">
        <v>162</v>
      </c>
      <c r="B25" s="65"/>
      <c r="C25" s="11"/>
      <c r="D25" s="45"/>
      <c r="E25" s="11"/>
      <c r="F25" s="11"/>
      <c r="G25" s="11"/>
      <c r="H25" s="11"/>
      <c r="I25" s="17">
        <f>SUM(I26:I43)</f>
        <v>1559.7200000000003</v>
      </c>
      <c r="J25" s="17">
        <f t="shared" ref="J25:T25" si="6">SUM(J26:J43)</f>
        <v>788.60999999999979</v>
      </c>
      <c r="K25" s="17">
        <f t="shared" si="6"/>
        <v>0</v>
      </c>
      <c r="L25" s="17">
        <f t="shared" si="6"/>
        <v>0</v>
      </c>
      <c r="M25" s="17">
        <f t="shared" si="6"/>
        <v>334</v>
      </c>
      <c r="N25" s="17">
        <f t="shared" si="6"/>
        <v>100.67999999999999</v>
      </c>
      <c r="O25" s="17">
        <f t="shared" si="6"/>
        <v>434.67999999999995</v>
      </c>
      <c r="P25" s="17">
        <f t="shared" si="6"/>
        <v>0</v>
      </c>
      <c r="Q25" s="17">
        <f t="shared" si="6"/>
        <v>15</v>
      </c>
      <c r="R25" s="17">
        <f t="shared" si="6"/>
        <v>0</v>
      </c>
      <c r="S25" s="17">
        <f t="shared" si="6"/>
        <v>338.93</v>
      </c>
      <c r="T25" s="17">
        <f t="shared" si="6"/>
        <v>353.93</v>
      </c>
      <c r="U25" s="11"/>
      <c r="V25" s="11"/>
    </row>
    <row r="26" spans="1:22" ht="40.5" customHeight="1">
      <c r="A26" s="18">
        <v>1</v>
      </c>
      <c r="B26" s="40" t="s">
        <v>61</v>
      </c>
      <c r="C26" s="19" t="s">
        <v>17</v>
      </c>
      <c r="D26" s="40" t="s">
        <v>62</v>
      </c>
      <c r="E26" s="18" t="s">
        <v>63</v>
      </c>
      <c r="F26" s="18" t="s">
        <v>34</v>
      </c>
      <c r="G26" s="20">
        <v>2019</v>
      </c>
      <c r="H26" s="49" t="s">
        <v>64</v>
      </c>
      <c r="I26" s="21">
        <v>20.76</v>
      </c>
      <c r="J26" s="4">
        <f>O26+T26</f>
        <v>8</v>
      </c>
      <c r="K26" s="22"/>
      <c r="L26" s="22"/>
      <c r="M26" s="22">
        <v>8</v>
      </c>
      <c r="N26" s="22"/>
      <c r="O26" s="12">
        <f>SUM(K26:N26)</f>
        <v>8</v>
      </c>
      <c r="P26" s="11"/>
      <c r="Q26" s="11"/>
      <c r="R26" s="11"/>
      <c r="S26" s="14"/>
      <c r="T26" s="14">
        <f>SUM(P26:S26)</f>
        <v>0</v>
      </c>
      <c r="U26" s="11"/>
      <c r="V26" s="63" t="s">
        <v>163</v>
      </c>
    </row>
    <row r="27" spans="1:22" ht="40.5" customHeight="1">
      <c r="A27" s="18">
        <v>2</v>
      </c>
      <c r="B27" s="40" t="s">
        <v>65</v>
      </c>
      <c r="C27" s="19" t="s">
        <v>17</v>
      </c>
      <c r="D27" s="40" t="s">
        <v>66</v>
      </c>
      <c r="E27" s="18" t="s">
        <v>63</v>
      </c>
      <c r="F27" s="18" t="s">
        <v>67</v>
      </c>
      <c r="G27" s="20">
        <v>2019</v>
      </c>
      <c r="H27" s="49" t="s">
        <v>64</v>
      </c>
      <c r="I27" s="21">
        <v>39.549999999999997</v>
      </c>
      <c r="J27" s="4">
        <f t="shared" ref="J27:J43" si="7">O27+T27</f>
        <v>15</v>
      </c>
      <c r="K27" s="22"/>
      <c r="L27" s="22"/>
      <c r="M27" s="14"/>
      <c r="N27" s="22"/>
      <c r="O27" s="12">
        <f t="shared" ref="O27:O56" si="8">SUM(K27:N27)</f>
        <v>0</v>
      </c>
      <c r="P27" s="11"/>
      <c r="Q27" s="14">
        <v>15</v>
      </c>
      <c r="R27" s="11"/>
      <c r="S27" s="22"/>
      <c r="T27" s="14">
        <f t="shared" ref="T27:T56" si="9">SUM(P27:S27)</f>
        <v>15</v>
      </c>
      <c r="U27" s="11"/>
      <c r="V27" s="63"/>
    </row>
    <row r="28" spans="1:22" ht="33" customHeight="1">
      <c r="A28" s="18">
        <v>3</v>
      </c>
      <c r="B28" s="40" t="s">
        <v>68</v>
      </c>
      <c r="C28" s="19" t="s">
        <v>17</v>
      </c>
      <c r="D28" s="40" t="s">
        <v>69</v>
      </c>
      <c r="E28" s="18" t="s">
        <v>63</v>
      </c>
      <c r="F28" s="18" t="s">
        <v>67</v>
      </c>
      <c r="G28" s="20">
        <v>2019</v>
      </c>
      <c r="H28" s="49" t="s">
        <v>64</v>
      </c>
      <c r="I28" s="21">
        <v>65</v>
      </c>
      <c r="J28" s="4">
        <f t="shared" si="7"/>
        <v>26</v>
      </c>
      <c r="K28" s="22"/>
      <c r="L28" s="22"/>
      <c r="M28" s="14"/>
      <c r="N28" s="22"/>
      <c r="O28" s="12">
        <f t="shared" si="8"/>
        <v>0</v>
      </c>
      <c r="P28" s="11"/>
      <c r="Q28" s="11"/>
      <c r="R28" s="11"/>
      <c r="S28" s="22">
        <v>26</v>
      </c>
      <c r="T28" s="14">
        <f t="shared" si="9"/>
        <v>26</v>
      </c>
      <c r="U28" s="11"/>
      <c r="V28" s="63"/>
    </row>
    <row r="29" spans="1:22" ht="40.5" customHeight="1">
      <c r="A29" s="18">
        <v>4</v>
      </c>
      <c r="B29" s="41" t="s">
        <v>70</v>
      </c>
      <c r="C29" s="23" t="s">
        <v>71</v>
      </c>
      <c r="D29" s="46" t="s">
        <v>72</v>
      </c>
      <c r="E29" s="20" t="s">
        <v>73</v>
      </c>
      <c r="F29" s="20" t="s">
        <v>74</v>
      </c>
      <c r="G29" s="20">
        <v>2019</v>
      </c>
      <c r="H29" s="49" t="s">
        <v>64</v>
      </c>
      <c r="I29" s="21">
        <v>76.22</v>
      </c>
      <c r="J29" s="4">
        <f t="shared" si="7"/>
        <v>30.49</v>
      </c>
      <c r="K29" s="22"/>
      <c r="L29" s="22"/>
      <c r="M29" s="22">
        <v>30.49</v>
      </c>
      <c r="N29" s="22"/>
      <c r="O29" s="12">
        <f t="shared" si="8"/>
        <v>30.49</v>
      </c>
      <c r="P29" s="11"/>
      <c r="Q29" s="11"/>
      <c r="R29" s="11"/>
      <c r="S29" s="14"/>
      <c r="T29" s="14">
        <f t="shared" si="9"/>
        <v>0</v>
      </c>
      <c r="U29" s="11"/>
      <c r="V29" s="63"/>
    </row>
    <row r="30" spans="1:22" ht="36" customHeight="1">
      <c r="A30" s="18">
        <v>5</v>
      </c>
      <c r="B30" s="41" t="s">
        <v>75</v>
      </c>
      <c r="C30" s="23" t="s">
        <v>71</v>
      </c>
      <c r="D30" s="46" t="s">
        <v>164</v>
      </c>
      <c r="E30" s="20" t="s">
        <v>73</v>
      </c>
      <c r="F30" s="20" t="s">
        <v>76</v>
      </c>
      <c r="G30" s="20">
        <v>2019</v>
      </c>
      <c r="H30" s="49" t="s">
        <v>64</v>
      </c>
      <c r="I30" s="21">
        <v>51.58</v>
      </c>
      <c r="J30" s="4">
        <f t="shared" si="7"/>
        <v>20.329999999999998</v>
      </c>
      <c r="K30" s="22"/>
      <c r="L30" s="22"/>
      <c r="M30" s="22">
        <v>20.329999999999998</v>
      </c>
      <c r="N30" s="22"/>
      <c r="O30" s="12">
        <f t="shared" si="8"/>
        <v>20.329999999999998</v>
      </c>
      <c r="P30" s="11"/>
      <c r="Q30" s="11"/>
      <c r="R30" s="11"/>
      <c r="S30" s="14"/>
      <c r="T30" s="14">
        <f t="shared" si="9"/>
        <v>0</v>
      </c>
      <c r="U30" s="11"/>
      <c r="V30" s="63"/>
    </row>
    <row r="31" spans="1:22" ht="40.5" customHeight="1">
      <c r="A31" s="18">
        <v>6</v>
      </c>
      <c r="B31" s="40" t="s">
        <v>93</v>
      </c>
      <c r="C31" s="19" t="s">
        <v>17</v>
      </c>
      <c r="D31" s="40" t="s">
        <v>94</v>
      </c>
      <c r="E31" s="18" t="s">
        <v>18</v>
      </c>
      <c r="F31" s="18" t="s">
        <v>46</v>
      </c>
      <c r="G31" s="18">
        <v>2019</v>
      </c>
      <c r="H31" s="49" t="s">
        <v>64</v>
      </c>
      <c r="I31" s="21">
        <v>56.24</v>
      </c>
      <c r="J31" s="4">
        <f>O31+T31</f>
        <v>22.5</v>
      </c>
      <c r="K31" s="22"/>
      <c r="L31" s="22"/>
      <c r="M31" s="22">
        <v>22.5</v>
      </c>
      <c r="N31" s="22"/>
      <c r="O31" s="12">
        <f t="shared" ref="O31:O36" si="10">SUM(K31:N31)</f>
        <v>22.5</v>
      </c>
      <c r="P31" s="11"/>
      <c r="Q31" s="11"/>
      <c r="R31" s="11"/>
      <c r="S31" s="14"/>
      <c r="T31" s="14">
        <f>SUM(P31:S31)</f>
        <v>0</v>
      </c>
      <c r="U31" s="11"/>
      <c r="V31" s="63"/>
    </row>
    <row r="32" spans="1:22" ht="36" customHeight="1">
      <c r="A32" s="18">
        <v>7</v>
      </c>
      <c r="B32" s="40" t="s">
        <v>99</v>
      </c>
      <c r="C32" s="19" t="s">
        <v>17</v>
      </c>
      <c r="D32" s="40" t="s">
        <v>100</v>
      </c>
      <c r="E32" s="18" t="s">
        <v>101</v>
      </c>
      <c r="F32" s="18" t="s">
        <v>102</v>
      </c>
      <c r="G32" s="18">
        <v>2019</v>
      </c>
      <c r="H32" s="49" t="s">
        <v>64</v>
      </c>
      <c r="I32" s="21">
        <v>58</v>
      </c>
      <c r="J32" s="4">
        <f>O32+T32</f>
        <v>23.2</v>
      </c>
      <c r="K32" s="22"/>
      <c r="L32" s="22"/>
      <c r="M32" s="22">
        <v>23.2</v>
      </c>
      <c r="N32" s="22"/>
      <c r="O32" s="12">
        <f t="shared" si="10"/>
        <v>23.2</v>
      </c>
      <c r="P32" s="11"/>
      <c r="Q32" s="11"/>
      <c r="R32" s="11"/>
      <c r="S32" s="14"/>
      <c r="T32" s="14">
        <f>SUM(P32:S32)</f>
        <v>0</v>
      </c>
      <c r="U32" s="11"/>
      <c r="V32" s="63"/>
    </row>
    <row r="33" spans="1:22" ht="34.5" customHeight="1">
      <c r="A33" s="18">
        <v>8</v>
      </c>
      <c r="B33" s="40" t="s">
        <v>103</v>
      </c>
      <c r="C33" s="19" t="s">
        <v>104</v>
      </c>
      <c r="D33" s="40" t="s">
        <v>105</v>
      </c>
      <c r="E33" s="18" t="s">
        <v>63</v>
      </c>
      <c r="F33" s="18" t="s">
        <v>106</v>
      </c>
      <c r="G33" s="18">
        <v>2019</v>
      </c>
      <c r="H33" s="49" t="s">
        <v>64</v>
      </c>
      <c r="I33" s="21">
        <v>208.73</v>
      </c>
      <c r="J33" s="4">
        <f>O33+T33</f>
        <v>187.86</v>
      </c>
      <c r="K33" s="22"/>
      <c r="L33" s="22"/>
      <c r="M33" s="22">
        <v>100</v>
      </c>
      <c r="N33" s="22">
        <v>87.86</v>
      </c>
      <c r="O33" s="12">
        <f t="shared" si="10"/>
        <v>187.86</v>
      </c>
      <c r="P33" s="11"/>
      <c r="Q33" s="11"/>
      <c r="R33" s="11"/>
      <c r="S33" s="14"/>
      <c r="T33" s="14">
        <f>SUM(P33:S33)</f>
        <v>0</v>
      </c>
      <c r="U33" s="11"/>
      <c r="V33" s="63"/>
    </row>
    <row r="34" spans="1:22" ht="28.5" customHeight="1">
      <c r="A34" s="18">
        <v>9</v>
      </c>
      <c r="B34" s="40" t="s">
        <v>107</v>
      </c>
      <c r="C34" s="19" t="s">
        <v>17</v>
      </c>
      <c r="D34" s="40" t="s">
        <v>108</v>
      </c>
      <c r="E34" s="18" t="s">
        <v>63</v>
      </c>
      <c r="F34" s="18" t="s">
        <v>109</v>
      </c>
      <c r="G34" s="18">
        <v>2019</v>
      </c>
      <c r="H34" s="49" t="s">
        <v>64</v>
      </c>
      <c r="I34" s="21">
        <v>43.37</v>
      </c>
      <c r="J34" s="4">
        <f>O34+T34</f>
        <v>39.03</v>
      </c>
      <c r="K34" s="22"/>
      <c r="L34" s="22"/>
      <c r="M34" s="14">
        <v>39.03</v>
      </c>
      <c r="N34" s="22"/>
      <c r="O34" s="12">
        <f t="shared" si="10"/>
        <v>39.03</v>
      </c>
      <c r="P34" s="11"/>
      <c r="Q34" s="11"/>
      <c r="R34" s="11"/>
      <c r="S34" s="14"/>
      <c r="T34" s="14">
        <f>SUM(P34:S34)</f>
        <v>0</v>
      </c>
      <c r="U34" s="11"/>
      <c r="V34" s="63"/>
    </row>
    <row r="35" spans="1:22" ht="36" customHeight="1">
      <c r="A35" s="18">
        <v>10</v>
      </c>
      <c r="B35" s="40" t="s">
        <v>110</v>
      </c>
      <c r="C35" s="19" t="s">
        <v>17</v>
      </c>
      <c r="D35" s="40" t="s">
        <v>111</v>
      </c>
      <c r="E35" s="18" t="s">
        <v>73</v>
      </c>
      <c r="F35" s="18" t="s">
        <v>15</v>
      </c>
      <c r="G35" s="18">
        <v>2019</v>
      </c>
      <c r="H35" s="49" t="s">
        <v>112</v>
      </c>
      <c r="I35" s="21">
        <v>100.5</v>
      </c>
      <c r="J35" s="4">
        <f>O35+T35</f>
        <v>90.45</v>
      </c>
      <c r="K35" s="22"/>
      <c r="L35" s="22"/>
      <c r="M35" s="22">
        <v>90.45</v>
      </c>
      <c r="N35" s="22"/>
      <c r="O35" s="12">
        <f t="shared" si="10"/>
        <v>90.45</v>
      </c>
      <c r="P35" s="11"/>
      <c r="Q35" s="11"/>
      <c r="R35" s="11"/>
      <c r="S35" s="14"/>
      <c r="T35" s="14">
        <f>SUM(P35:S35)</f>
        <v>0</v>
      </c>
      <c r="U35" s="11"/>
      <c r="V35" s="63"/>
    </row>
    <row r="36" spans="1:22" ht="31.5" customHeight="1">
      <c r="A36" s="18">
        <v>11</v>
      </c>
      <c r="B36" s="41" t="s">
        <v>77</v>
      </c>
      <c r="C36" s="23" t="s">
        <v>71</v>
      </c>
      <c r="D36" s="46" t="s">
        <v>78</v>
      </c>
      <c r="E36" s="20" t="s">
        <v>73</v>
      </c>
      <c r="F36" s="20" t="s">
        <v>79</v>
      </c>
      <c r="G36" s="20">
        <v>2019</v>
      </c>
      <c r="H36" s="49" t="s">
        <v>64</v>
      </c>
      <c r="I36" s="21">
        <v>7.08</v>
      </c>
      <c r="J36" s="4">
        <f t="shared" si="7"/>
        <v>2.82</v>
      </c>
      <c r="K36" s="22"/>
      <c r="L36" s="22"/>
      <c r="M36" s="22"/>
      <c r="N36" s="14">
        <v>2.82</v>
      </c>
      <c r="O36" s="12">
        <f t="shared" si="10"/>
        <v>2.82</v>
      </c>
      <c r="P36" s="11"/>
      <c r="Q36" s="11"/>
      <c r="R36" s="11"/>
      <c r="T36" s="14">
        <f t="shared" si="9"/>
        <v>0</v>
      </c>
      <c r="U36" s="11"/>
      <c r="V36" s="63"/>
    </row>
    <row r="37" spans="1:22" ht="40.5" customHeight="1">
      <c r="A37" s="18">
        <v>12</v>
      </c>
      <c r="B37" s="40" t="s">
        <v>80</v>
      </c>
      <c r="C37" s="19" t="s">
        <v>71</v>
      </c>
      <c r="D37" s="40" t="s">
        <v>81</v>
      </c>
      <c r="E37" s="18" t="s">
        <v>73</v>
      </c>
      <c r="F37" s="18" t="s">
        <v>82</v>
      </c>
      <c r="G37" s="18">
        <v>2019</v>
      </c>
      <c r="H37" s="49" t="s">
        <v>64</v>
      </c>
      <c r="I37" s="21">
        <v>165.87</v>
      </c>
      <c r="J37" s="4">
        <f t="shared" si="7"/>
        <v>66.349999999999994</v>
      </c>
      <c r="K37" s="22"/>
      <c r="L37" s="22"/>
      <c r="M37" s="14"/>
      <c r="N37" s="22"/>
      <c r="O37" s="12">
        <f t="shared" si="8"/>
        <v>0</v>
      </c>
      <c r="P37" s="11"/>
      <c r="Q37" s="11"/>
      <c r="R37" s="11"/>
      <c r="S37" s="12">
        <v>66.349999999999994</v>
      </c>
      <c r="T37" s="14">
        <f t="shared" si="9"/>
        <v>66.349999999999994</v>
      </c>
      <c r="U37" s="11"/>
      <c r="V37" s="63"/>
    </row>
    <row r="38" spans="1:22" ht="34.5" customHeight="1">
      <c r="A38" s="18">
        <v>13</v>
      </c>
      <c r="B38" s="40" t="s">
        <v>83</v>
      </c>
      <c r="C38" s="19" t="s">
        <v>17</v>
      </c>
      <c r="D38" s="40" t="s">
        <v>84</v>
      </c>
      <c r="E38" s="18" t="s">
        <v>73</v>
      </c>
      <c r="F38" s="18" t="s">
        <v>85</v>
      </c>
      <c r="G38" s="18">
        <v>2019</v>
      </c>
      <c r="H38" s="49" t="s">
        <v>64</v>
      </c>
      <c r="I38" s="21">
        <v>205.4</v>
      </c>
      <c r="J38" s="4">
        <f t="shared" si="7"/>
        <v>82.16</v>
      </c>
      <c r="K38" s="22"/>
      <c r="L38" s="22"/>
      <c r="M38" s="14"/>
      <c r="N38" s="22"/>
      <c r="O38" s="12">
        <f t="shared" si="8"/>
        <v>0</v>
      </c>
      <c r="P38" s="11"/>
      <c r="Q38" s="11"/>
      <c r="R38" s="11"/>
      <c r="S38" s="22">
        <v>82.16</v>
      </c>
      <c r="T38" s="14">
        <f t="shared" si="9"/>
        <v>82.16</v>
      </c>
      <c r="U38" s="11"/>
      <c r="V38" s="63"/>
    </row>
    <row r="39" spans="1:22" ht="34.5" customHeight="1">
      <c r="A39" s="18">
        <v>14</v>
      </c>
      <c r="B39" s="40" t="s">
        <v>86</v>
      </c>
      <c r="C39" s="19" t="s">
        <v>17</v>
      </c>
      <c r="D39" s="40" t="s">
        <v>87</v>
      </c>
      <c r="E39" s="18" t="s">
        <v>88</v>
      </c>
      <c r="F39" s="18" t="s">
        <v>89</v>
      </c>
      <c r="G39" s="18">
        <v>2019</v>
      </c>
      <c r="H39" s="49" t="s">
        <v>64</v>
      </c>
      <c r="I39" s="21">
        <v>21.33</v>
      </c>
      <c r="J39" s="4">
        <f t="shared" si="7"/>
        <v>8.5299999999999994</v>
      </c>
      <c r="K39" s="22"/>
      <c r="L39" s="22"/>
      <c r="M39" s="14"/>
      <c r="N39" s="22"/>
      <c r="O39" s="12">
        <f t="shared" si="8"/>
        <v>0</v>
      </c>
      <c r="P39" s="11"/>
      <c r="Q39" s="11"/>
      <c r="R39" s="11"/>
      <c r="S39" s="22">
        <v>8.5299999999999994</v>
      </c>
      <c r="T39" s="14">
        <f t="shared" si="9"/>
        <v>8.5299999999999994</v>
      </c>
      <c r="U39" s="11"/>
      <c r="V39" s="63"/>
    </row>
    <row r="40" spans="1:22" ht="33" customHeight="1">
      <c r="A40" s="18">
        <v>15</v>
      </c>
      <c r="B40" s="40" t="s">
        <v>90</v>
      </c>
      <c r="C40" s="18" t="s">
        <v>71</v>
      </c>
      <c r="D40" s="40" t="s">
        <v>91</v>
      </c>
      <c r="E40" s="18" t="s">
        <v>18</v>
      </c>
      <c r="F40" s="18" t="s">
        <v>92</v>
      </c>
      <c r="G40" s="18">
        <v>2019</v>
      </c>
      <c r="H40" s="49" t="s">
        <v>64</v>
      </c>
      <c r="I40" s="21">
        <v>37.950000000000003</v>
      </c>
      <c r="J40" s="4">
        <f t="shared" si="7"/>
        <v>15.18</v>
      </c>
      <c r="K40" s="22"/>
      <c r="L40" s="22"/>
      <c r="M40" s="14"/>
      <c r="N40" s="22"/>
      <c r="O40" s="12">
        <f t="shared" si="8"/>
        <v>0</v>
      </c>
      <c r="P40" s="11"/>
      <c r="Q40" s="11"/>
      <c r="R40" s="11"/>
      <c r="S40" s="22">
        <v>15.18</v>
      </c>
      <c r="T40" s="14">
        <f t="shared" si="9"/>
        <v>15.18</v>
      </c>
      <c r="U40" s="11"/>
      <c r="V40" s="63"/>
    </row>
    <row r="41" spans="1:22" ht="61.5" customHeight="1">
      <c r="A41" s="18">
        <v>16</v>
      </c>
      <c r="B41" s="40" t="s">
        <v>95</v>
      </c>
      <c r="C41" s="19" t="s">
        <v>17</v>
      </c>
      <c r="D41" s="40" t="s">
        <v>96</v>
      </c>
      <c r="E41" s="18" t="s">
        <v>97</v>
      </c>
      <c r="F41" s="18" t="s">
        <v>98</v>
      </c>
      <c r="G41" s="18">
        <v>2019</v>
      </c>
      <c r="H41" s="49" t="s">
        <v>64</v>
      </c>
      <c r="I41" s="21">
        <v>169.44</v>
      </c>
      <c r="J41" s="4">
        <f t="shared" si="7"/>
        <v>67.78</v>
      </c>
      <c r="K41" s="22"/>
      <c r="L41" s="22"/>
      <c r="M41" s="22"/>
      <c r="N41" s="22"/>
      <c r="O41" s="12">
        <f t="shared" si="8"/>
        <v>0</v>
      </c>
      <c r="P41" s="11"/>
      <c r="Q41" s="11"/>
      <c r="R41" s="11"/>
      <c r="S41" s="22">
        <v>67.78</v>
      </c>
      <c r="T41" s="14">
        <f t="shared" si="9"/>
        <v>67.78</v>
      </c>
      <c r="U41" s="11"/>
      <c r="V41" s="63"/>
    </row>
    <row r="42" spans="1:22" ht="63.75" customHeight="1">
      <c r="A42" s="18">
        <v>17</v>
      </c>
      <c r="B42" s="40" t="s">
        <v>113</v>
      </c>
      <c r="C42" s="19" t="s">
        <v>17</v>
      </c>
      <c r="D42" s="40" t="s">
        <v>114</v>
      </c>
      <c r="E42" s="18" t="s">
        <v>19</v>
      </c>
      <c r="F42" s="18" t="s">
        <v>115</v>
      </c>
      <c r="G42" s="18">
        <v>2019</v>
      </c>
      <c r="H42" s="49" t="s">
        <v>64</v>
      </c>
      <c r="I42" s="21">
        <v>210.7</v>
      </c>
      <c r="J42" s="4">
        <f t="shared" si="7"/>
        <v>63.13</v>
      </c>
      <c r="K42" s="22"/>
      <c r="L42" s="22"/>
      <c r="M42" s="22"/>
      <c r="N42" s="22">
        <v>10</v>
      </c>
      <c r="O42" s="12">
        <f t="shared" si="8"/>
        <v>10</v>
      </c>
      <c r="P42" s="11"/>
      <c r="Q42" s="11"/>
      <c r="R42" s="11"/>
      <c r="S42" s="14">
        <v>53.13</v>
      </c>
      <c r="T42" s="14">
        <f t="shared" si="9"/>
        <v>53.13</v>
      </c>
      <c r="U42" s="11"/>
      <c r="V42" s="63"/>
    </row>
    <row r="43" spans="1:22" ht="33.75" customHeight="1">
      <c r="A43" s="18">
        <v>18</v>
      </c>
      <c r="B43" s="40" t="s">
        <v>116</v>
      </c>
      <c r="C43" s="19" t="s">
        <v>17</v>
      </c>
      <c r="D43" s="40" t="s">
        <v>117</v>
      </c>
      <c r="E43" s="18" t="s">
        <v>118</v>
      </c>
      <c r="F43" s="18" t="s">
        <v>119</v>
      </c>
      <c r="G43" s="20">
        <v>2019</v>
      </c>
      <c r="H43" s="49" t="s">
        <v>64</v>
      </c>
      <c r="I43" s="21">
        <v>22</v>
      </c>
      <c r="J43" s="4">
        <f t="shared" si="7"/>
        <v>19.8</v>
      </c>
      <c r="K43" s="22"/>
      <c r="L43" s="22"/>
      <c r="M43" s="22"/>
      <c r="N43" s="22"/>
      <c r="O43" s="12">
        <f t="shared" si="8"/>
        <v>0</v>
      </c>
      <c r="P43" s="11"/>
      <c r="Q43" s="11"/>
      <c r="R43" s="11"/>
      <c r="S43" s="14">
        <v>19.8</v>
      </c>
      <c r="T43" s="14">
        <f t="shared" si="9"/>
        <v>19.8</v>
      </c>
      <c r="U43" s="11"/>
      <c r="V43" s="63"/>
    </row>
    <row r="44" spans="1:22" ht="39" customHeight="1">
      <c r="A44" s="65" t="s">
        <v>165</v>
      </c>
      <c r="B44" s="65"/>
      <c r="E44" s="11"/>
      <c r="F44" s="11"/>
      <c r="G44" s="11"/>
      <c r="H44" s="11"/>
      <c r="I44" s="24">
        <f>SUM(I45:I56)</f>
        <v>3060</v>
      </c>
      <c r="J44" s="24">
        <f t="shared" ref="J44:T44" si="11">SUM(J45:J56)</f>
        <v>1659.82</v>
      </c>
      <c r="K44" s="24">
        <f t="shared" si="11"/>
        <v>0</v>
      </c>
      <c r="L44" s="24">
        <f t="shared" si="11"/>
        <v>0</v>
      </c>
      <c r="M44" s="24">
        <f t="shared" si="11"/>
        <v>75</v>
      </c>
      <c r="N44" s="24">
        <f t="shared" si="11"/>
        <v>1564.82</v>
      </c>
      <c r="O44" s="24">
        <f t="shared" si="11"/>
        <v>1639.82</v>
      </c>
      <c r="P44" s="24">
        <f t="shared" si="11"/>
        <v>0</v>
      </c>
      <c r="Q44" s="24">
        <f t="shared" si="11"/>
        <v>0</v>
      </c>
      <c r="R44" s="24">
        <f t="shared" si="11"/>
        <v>0</v>
      </c>
      <c r="S44" s="24">
        <f t="shared" si="11"/>
        <v>20</v>
      </c>
      <c r="T44" s="24">
        <f t="shared" si="11"/>
        <v>20</v>
      </c>
      <c r="U44" s="11"/>
      <c r="V44" s="11"/>
    </row>
    <row r="45" spans="1:22" ht="55.5" customHeight="1">
      <c r="A45" s="2">
        <v>1</v>
      </c>
      <c r="B45" s="42" t="s">
        <v>121</v>
      </c>
      <c r="C45" s="19"/>
      <c r="D45" s="42" t="s">
        <v>166</v>
      </c>
      <c r="E45" s="26" t="s">
        <v>154</v>
      </c>
      <c r="F45" s="25" t="s">
        <v>52</v>
      </c>
      <c r="G45" s="25">
        <v>2019</v>
      </c>
      <c r="H45" s="7" t="s">
        <v>167</v>
      </c>
      <c r="I45" s="27">
        <v>430</v>
      </c>
      <c r="J45" s="28">
        <f>O45+T45</f>
        <v>210</v>
      </c>
      <c r="K45" s="29"/>
      <c r="M45" s="30"/>
      <c r="N45" s="31">
        <v>210</v>
      </c>
      <c r="O45" s="29">
        <f t="shared" si="8"/>
        <v>210</v>
      </c>
      <c r="P45" s="32"/>
      <c r="Q45" s="32"/>
      <c r="R45" s="32"/>
      <c r="S45" s="27"/>
      <c r="T45" s="27">
        <f t="shared" si="9"/>
        <v>0</v>
      </c>
      <c r="U45" s="32"/>
      <c r="V45" s="62" t="s">
        <v>148</v>
      </c>
    </row>
    <row r="46" spans="1:22" ht="55.5" customHeight="1">
      <c r="A46" s="2">
        <v>2</v>
      </c>
      <c r="B46" s="42" t="s">
        <v>122</v>
      </c>
      <c r="C46" s="19"/>
      <c r="D46" s="42" t="s">
        <v>123</v>
      </c>
      <c r="E46" s="26" t="s">
        <v>168</v>
      </c>
      <c r="F46" s="25" t="s">
        <v>124</v>
      </c>
      <c r="G46" s="25">
        <v>2019</v>
      </c>
      <c r="H46" s="7" t="s">
        <v>167</v>
      </c>
      <c r="I46" s="14">
        <v>430</v>
      </c>
      <c r="J46" s="28">
        <f t="shared" ref="J46:J56" si="12">O46+T46</f>
        <v>210</v>
      </c>
      <c r="K46" s="12"/>
      <c r="L46" s="15"/>
      <c r="M46" s="15"/>
      <c r="N46" s="33">
        <v>210</v>
      </c>
      <c r="O46" s="12">
        <f t="shared" si="8"/>
        <v>210</v>
      </c>
      <c r="P46" s="11"/>
      <c r="Q46" s="11"/>
      <c r="R46" s="11"/>
      <c r="S46" s="14"/>
      <c r="T46" s="14">
        <f t="shared" si="9"/>
        <v>0</v>
      </c>
      <c r="U46" s="11"/>
      <c r="V46" s="63"/>
    </row>
    <row r="47" spans="1:22" ht="66" customHeight="1">
      <c r="A47" s="2">
        <v>3</v>
      </c>
      <c r="B47" s="42" t="s">
        <v>125</v>
      </c>
      <c r="C47" s="19"/>
      <c r="D47" s="42" t="s">
        <v>126</v>
      </c>
      <c r="E47" s="26" t="s">
        <v>169</v>
      </c>
      <c r="F47" s="25" t="s">
        <v>40</v>
      </c>
      <c r="G47" s="25">
        <v>2019</v>
      </c>
      <c r="H47" s="7" t="s">
        <v>167</v>
      </c>
      <c r="I47" s="14">
        <v>450</v>
      </c>
      <c r="J47" s="28">
        <f t="shared" si="12"/>
        <v>222</v>
      </c>
      <c r="K47" s="12"/>
      <c r="L47" s="33"/>
      <c r="M47" s="15"/>
      <c r="N47" s="12">
        <v>222</v>
      </c>
      <c r="O47" s="12">
        <f t="shared" si="8"/>
        <v>222</v>
      </c>
      <c r="P47" s="11"/>
      <c r="Q47" s="11"/>
      <c r="R47" s="11"/>
      <c r="S47" s="14"/>
      <c r="T47" s="14">
        <f t="shared" si="9"/>
        <v>0</v>
      </c>
      <c r="U47" s="11"/>
      <c r="V47" s="63"/>
    </row>
    <row r="48" spans="1:22" ht="37.5" customHeight="1">
      <c r="A48" s="2">
        <v>4</v>
      </c>
      <c r="B48" s="42" t="s">
        <v>127</v>
      </c>
      <c r="C48" s="19"/>
      <c r="D48" s="42" t="s">
        <v>128</v>
      </c>
      <c r="E48" s="26" t="s">
        <v>158</v>
      </c>
      <c r="F48" s="25" t="s">
        <v>129</v>
      </c>
      <c r="G48" s="25">
        <v>2019</v>
      </c>
      <c r="H48" s="7" t="s">
        <v>167</v>
      </c>
      <c r="I48" s="14">
        <v>75</v>
      </c>
      <c r="J48" s="28">
        <f t="shared" si="12"/>
        <v>75</v>
      </c>
      <c r="K48" s="15"/>
      <c r="L48" s="12"/>
      <c r="M48" s="15"/>
      <c r="N48" s="34">
        <v>75</v>
      </c>
      <c r="O48" s="12">
        <f t="shared" si="8"/>
        <v>75</v>
      </c>
      <c r="P48" s="11"/>
      <c r="Q48" s="11"/>
      <c r="R48" s="11"/>
      <c r="S48" s="11"/>
      <c r="T48" s="14">
        <f t="shared" si="9"/>
        <v>0</v>
      </c>
      <c r="U48" s="11"/>
      <c r="V48" s="63"/>
    </row>
    <row r="49" spans="1:22" ht="42" customHeight="1">
      <c r="A49" s="2">
        <v>5</v>
      </c>
      <c r="B49" s="42" t="s">
        <v>130</v>
      </c>
      <c r="C49" s="19"/>
      <c r="D49" s="42" t="s">
        <v>131</v>
      </c>
      <c r="E49" s="26" t="s">
        <v>158</v>
      </c>
      <c r="F49" s="25" t="s">
        <v>132</v>
      </c>
      <c r="G49" s="25">
        <v>2019</v>
      </c>
      <c r="H49" s="7" t="s">
        <v>167</v>
      </c>
      <c r="I49" s="14">
        <v>90</v>
      </c>
      <c r="J49" s="28">
        <f t="shared" si="12"/>
        <v>90</v>
      </c>
      <c r="K49" s="11"/>
      <c r="L49" s="12"/>
      <c r="M49" s="15"/>
      <c r="N49" s="34">
        <v>90</v>
      </c>
      <c r="O49" s="12">
        <f t="shared" si="8"/>
        <v>90</v>
      </c>
      <c r="P49" s="11"/>
      <c r="Q49" s="11"/>
      <c r="R49" s="11"/>
      <c r="S49" s="11"/>
      <c r="T49" s="14">
        <f t="shared" si="9"/>
        <v>0</v>
      </c>
      <c r="U49" s="11"/>
      <c r="V49" s="63"/>
    </row>
    <row r="50" spans="1:22" ht="42" customHeight="1">
      <c r="A50" s="2">
        <v>6</v>
      </c>
      <c r="B50" s="42" t="s">
        <v>133</v>
      </c>
      <c r="C50" s="19"/>
      <c r="D50" s="42" t="s">
        <v>134</v>
      </c>
      <c r="E50" s="26" t="s">
        <v>161</v>
      </c>
      <c r="F50" s="25" t="s">
        <v>135</v>
      </c>
      <c r="G50" s="25">
        <v>2019</v>
      </c>
      <c r="H50" s="7" t="s">
        <v>167</v>
      </c>
      <c r="I50" s="14">
        <v>180</v>
      </c>
      <c r="J50" s="28">
        <f t="shared" si="12"/>
        <v>180</v>
      </c>
      <c r="K50" s="11"/>
      <c r="L50" s="15"/>
      <c r="M50" s="15"/>
      <c r="N50" s="34">
        <v>180</v>
      </c>
      <c r="O50" s="12">
        <f t="shared" si="8"/>
        <v>180</v>
      </c>
      <c r="P50" s="11"/>
      <c r="Q50" s="11"/>
      <c r="R50" s="11"/>
      <c r="S50" s="11"/>
      <c r="T50" s="14">
        <f t="shared" si="9"/>
        <v>0</v>
      </c>
      <c r="U50" s="11"/>
      <c r="V50" s="63"/>
    </row>
    <row r="51" spans="1:22" ht="37.5" customHeight="1">
      <c r="A51" s="2">
        <v>7</v>
      </c>
      <c r="B51" s="42" t="s">
        <v>136</v>
      </c>
      <c r="C51" s="19"/>
      <c r="D51" s="42" t="s">
        <v>137</v>
      </c>
      <c r="E51" s="26" t="s">
        <v>169</v>
      </c>
      <c r="F51" s="25" t="s">
        <v>40</v>
      </c>
      <c r="G51" s="25">
        <v>2019</v>
      </c>
      <c r="H51" s="7" t="s">
        <v>167</v>
      </c>
      <c r="I51" s="14">
        <v>75</v>
      </c>
      <c r="J51" s="28">
        <f t="shared" si="12"/>
        <v>75</v>
      </c>
      <c r="K51" s="15"/>
      <c r="L51" s="34"/>
      <c r="M51" s="12">
        <v>75</v>
      </c>
      <c r="O51" s="12">
        <f>SUM(K51:M51)</f>
        <v>75</v>
      </c>
      <c r="P51" s="11"/>
      <c r="Q51" s="11"/>
      <c r="R51" s="11"/>
      <c r="S51" s="11"/>
      <c r="T51" s="14">
        <f t="shared" si="9"/>
        <v>0</v>
      </c>
      <c r="U51" s="11"/>
      <c r="V51" s="63"/>
    </row>
    <row r="52" spans="1:22" ht="48" customHeight="1">
      <c r="A52" s="2">
        <v>8</v>
      </c>
      <c r="B52" s="42" t="s">
        <v>138</v>
      </c>
      <c r="C52" s="19"/>
      <c r="D52" s="42" t="s">
        <v>134</v>
      </c>
      <c r="E52" s="26" t="s">
        <v>154</v>
      </c>
      <c r="F52" s="25" t="s">
        <v>139</v>
      </c>
      <c r="G52" s="25">
        <v>2019</v>
      </c>
      <c r="H52" s="7" t="s">
        <v>167</v>
      </c>
      <c r="I52" s="14">
        <v>180</v>
      </c>
      <c r="J52" s="28">
        <f t="shared" si="12"/>
        <v>180</v>
      </c>
      <c r="K52" s="12"/>
      <c r="L52" s="12"/>
      <c r="N52" s="34">
        <v>180</v>
      </c>
      <c r="O52" s="12">
        <f t="shared" si="8"/>
        <v>180</v>
      </c>
      <c r="P52" s="11"/>
      <c r="Q52" s="11"/>
      <c r="R52" s="11"/>
      <c r="S52" s="11"/>
      <c r="T52" s="14">
        <f t="shared" si="9"/>
        <v>0</v>
      </c>
      <c r="U52" s="11"/>
      <c r="V52" s="63"/>
    </row>
    <row r="53" spans="1:22" ht="54.75" customHeight="1">
      <c r="A53" s="2">
        <v>9</v>
      </c>
      <c r="B53" s="42" t="s">
        <v>20</v>
      </c>
      <c r="C53" s="19"/>
      <c r="D53" s="42" t="s">
        <v>142</v>
      </c>
      <c r="E53" s="26" t="s">
        <v>170</v>
      </c>
      <c r="F53" s="25" t="s">
        <v>143</v>
      </c>
      <c r="G53" s="25">
        <v>2019</v>
      </c>
      <c r="H53" s="7" t="s">
        <v>167</v>
      </c>
      <c r="I53" s="14">
        <v>150</v>
      </c>
      <c r="J53" s="28">
        <f t="shared" si="12"/>
        <v>100</v>
      </c>
      <c r="K53" s="12"/>
      <c r="L53" s="12"/>
      <c r="M53" s="12"/>
      <c r="N53" s="34">
        <v>100</v>
      </c>
      <c r="O53" s="12">
        <f t="shared" si="8"/>
        <v>100</v>
      </c>
      <c r="P53" s="11"/>
      <c r="Q53" s="11"/>
      <c r="R53" s="11"/>
      <c r="S53" s="11"/>
      <c r="T53" s="14">
        <f t="shared" si="9"/>
        <v>0</v>
      </c>
      <c r="U53" s="11"/>
      <c r="V53" s="63"/>
    </row>
    <row r="54" spans="1:22" ht="235.5" customHeight="1">
      <c r="A54" s="2">
        <v>10</v>
      </c>
      <c r="B54" s="35" t="s">
        <v>171</v>
      </c>
      <c r="C54" s="19" t="s">
        <v>17</v>
      </c>
      <c r="D54" s="47" t="s">
        <v>172</v>
      </c>
      <c r="E54" s="14" t="s">
        <v>140</v>
      </c>
      <c r="F54" s="14" t="s">
        <v>140</v>
      </c>
      <c r="G54" s="20">
        <v>2019</v>
      </c>
      <c r="H54" s="18" t="s">
        <v>173</v>
      </c>
      <c r="I54" s="14">
        <v>85</v>
      </c>
      <c r="J54" s="28">
        <f t="shared" si="12"/>
        <v>42.82</v>
      </c>
      <c r="K54" s="12"/>
      <c r="L54" s="12"/>
      <c r="M54" s="12"/>
      <c r="N54" s="12">
        <v>32.82</v>
      </c>
      <c r="O54" s="12">
        <f t="shared" si="8"/>
        <v>32.82</v>
      </c>
      <c r="P54" s="11"/>
      <c r="Q54" s="11"/>
      <c r="R54" s="11"/>
      <c r="S54" s="14">
        <v>10</v>
      </c>
      <c r="T54" s="14">
        <f t="shared" si="9"/>
        <v>10</v>
      </c>
      <c r="U54" s="11"/>
      <c r="V54" s="63"/>
    </row>
    <row r="55" spans="1:22" ht="216.75" customHeight="1">
      <c r="A55" s="2">
        <v>11</v>
      </c>
      <c r="B55" s="36" t="s">
        <v>141</v>
      </c>
      <c r="C55" s="19" t="s">
        <v>17</v>
      </c>
      <c r="D55" s="42" t="s">
        <v>174</v>
      </c>
      <c r="E55" s="14" t="s">
        <v>140</v>
      </c>
      <c r="F55" s="14" t="s">
        <v>140</v>
      </c>
      <c r="G55" s="20">
        <v>2019</v>
      </c>
      <c r="H55" s="18" t="s">
        <v>173</v>
      </c>
      <c r="I55" s="14">
        <v>15</v>
      </c>
      <c r="J55" s="28">
        <f t="shared" si="12"/>
        <v>15</v>
      </c>
      <c r="K55" s="12"/>
      <c r="L55" s="12"/>
      <c r="M55" s="12"/>
      <c r="N55" s="12">
        <v>5</v>
      </c>
      <c r="O55" s="12">
        <f t="shared" si="8"/>
        <v>5</v>
      </c>
      <c r="P55" s="11"/>
      <c r="Q55" s="11"/>
      <c r="R55" s="11"/>
      <c r="S55" s="14">
        <v>10</v>
      </c>
      <c r="T55" s="14">
        <f t="shared" si="9"/>
        <v>10</v>
      </c>
      <c r="U55" s="11"/>
      <c r="V55" s="70" t="s">
        <v>188</v>
      </c>
    </row>
    <row r="56" spans="1:22" ht="216.75" customHeight="1">
      <c r="A56" s="2">
        <v>12</v>
      </c>
      <c r="B56" s="37" t="s">
        <v>175</v>
      </c>
      <c r="C56" s="19" t="s">
        <v>17</v>
      </c>
      <c r="D56" s="48" t="s">
        <v>176</v>
      </c>
      <c r="E56" s="7" t="s">
        <v>177</v>
      </c>
      <c r="F56" s="38" t="s">
        <v>178</v>
      </c>
      <c r="G56" s="20">
        <v>2019</v>
      </c>
      <c r="H56" s="18" t="s">
        <v>179</v>
      </c>
      <c r="I56" s="14">
        <v>900</v>
      </c>
      <c r="J56" s="28">
        <f t="shared" si="12"/>
        <v>260</v>
      </c>
      <c r="K56" s="12"/>
      <c r="L56" s="12"/>
      <c r="M56" s="12"/>
      <c r="N56" s="12">
        <v>260</v>
      </c>
      <c r="O56" s="12">
        <f t="shared" si="8"/>
        <v>260</v>
      </c>
      <c r="P56" s="11"/>
      <c r="Q56" s="11"/>
      <c r="R56" s="11"/>
      <c r="S56" s="11"/>
      <c r="T56" s="14">
        <f t="shared" si="9"/>
        <v>0</v>
      </c>
      <c r="U56" s="11"/>
      <c r="V56" s="71"/>
    </row>
  </sheetData>
  <mergeCells count="26">
    <mergeCell ref="V55:V56"/>
    <mergeCell ref="A1:V1"/>
    <mergeCell ref="A2:A6"/>
    <mergeCell ref="B2:B6"/>
    <mergeCell ref="C2:C6"/>
    <mergeCell ref="D2:D6"/>
    <mergeCell ref="E2:F2"/>
    <mergeCell ref="G2:G6"/>
    <mergeCell ref="H2:H6"/>
    <mergeCell ref="I2:I6"/>
    <mergeCell ref="U2:U6"/>
    <mergeCell ref="V2:V6"/>
    <mergeCell ref="E3:E6"/>
    <mergeCell ref="F3:F6"/>
    <mergeCell ref="J5:J6"/>
    <mergeCell ref="J2:T4"/>
    <mergeCell ref="K5:O5"/>
    <mergeCell ref="P5:T5"/>
    <mergeCell ref="A9:B9"/>
    <mergeCell ref="A7:B7"/>
    <mergeCell ref="A8:B8"/>
    <mergeCell ref="V45:V54"/>
    <mergeCell ref="V10:V24"/>
    <mergeCell ref="V26:V43"/>
    <mergeCell ref="A25:B25"/>
    <mergeCell ref="A44:B44"/>
  </mergeCells>
  <phoneticPr fontId="1" type="noConversion"/>
  <printOptions horizontalCentered="1"/>
  <pageMargins left="0.70866141732283472" right="0.70866141732283472" top="0.98425196850393704" bottom="0.78740157480314965" header="0.31496062992125984" footer="0.31496062992125984"/>
  <pageSetup paperSize="9" scale="48" fitToHeight="0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E21" sqref="E21"/>
    </sheetView>
  </sheetViews>
  <sheetFormatPr defaultRowHeight="13.5"/>
  <sheetData>
    <row r="1" spans="1:7" ht="20.25">
      <c r="A1" s="51" t="s">
        <v>189</v>
      </c>
      <c r="B1" s="50"/>
      <c r="C1" s="50"/>
      <c r="D1" s="50"/>
      <c r="E1" s="50"/>
      <c r="F1" s="50"/>
      <c r="G1" s="52"/>
    </row>
    <row r="2" spans="1:7" ht="27">
      <c r="A2" s="58" t="s">
        <v>190</v>
      </c>
      <c r="B2" s="58"/>
      <c r="C2" s="58"/>
      <c r="D2" s="58"/>
      <c r="E2" s="58"/>
      <c r="F2" s="58"/>
      <c r="G2" s="58"/>
    </row>
    <row r="3" spans="1:7" ht="27">
      <c r="A3" s="50"/>
      <c r="B3" s="50"/>
      <c r="C3" s="50"/>
      <c r="D3" s="50"/>
      <c r="E3" s="50"/>
      <c r="F3" s="50"/>
      <c r="G3" s="53" t="s">
        <v>191</v>
      </c>
    </row>
    <row r="4" spans="1:7" ht="18.75">
      <c r="A4" s="54" t="s">
        <v>192</v>
      </c>
      <c r="B4" s="54" t="s">
        <v>193</v>
      </c>
      <c r="C4" s="54" t="s">
        <v>194</v>
      </c>
      <c r="D4" s="54" t="s">
        <v>195</v>
      </c>
      <c r="E4" s="54" t="s">
        <v>196</v>
      </c>
      <c r="F4" s="54" t="s">
        <v>197</v>
      </c>
      <c r="G4" s="55" t="s">
        <v>198</v>
      </c>
    </row>
    <row r="5" spans="1:7" ht="18.75">
      <c r="A5" s="56">
        <v>1</v>
      </c>
      <c r="B5" s="56" t="s">
        <v>199</v>
      </c>
      <c r="C5" s="56" t="s">
        <v>200</v>
      </c>
      <c r="D5" s="56">
        <v>15</v>
      </c>
      <c r="E5" s="56">
        <v>287.5</v>
      </c>
      <c r="F5" s="56">
        <v>287.5</v>
      </c>
      <c r="G5" s="57"/>
    </row>
    <row r="6" spans="1:7" ht="18.75">
      <c r="A6" s="56">
        <v>2</v>
      </c>
      <c r="B6" s="56" t="s">
        <v>201</v>
      </c>
      <c r="C6" s="56" t="s">
        <v>202</v>
      </c>
      <c r="D6" s="56">
        <v>18</v>
      </c>
      <c r="E6" s="56">
        <v>788.61</v>
      </c>
      <c r="F6" s="56">
        <v>434.68</v>
      </c>
      <c r="G6" s="57"/>
    </row>
    <row r="7" spans="1:7" ht="18.75">
      <c r="A7" s="56">
        <v>3</v>
      </c>
      <c r="B7" s="56" t="s">
        <v>203</v>
      </c>
      <c r="C7" s="56" t="s">
        <v>204</v>
      </c>
      <c r="D7" s="56">
        <v>12</v>
      </c>
      <c r="E7" s="56">
        <v>1659.82</v>
      </c>
      <c r="F7" s="56">
        <v>1639.82</v>
      </c>
      <c r="G7" s="57"/>
    </row>
    <row r="8" spans="1:7" ht="18.75">
      <c r="A8" s="59" t="s">
        <v>205</v>
      </c>
      <c r="B8" s="60"/>
      <c r="C8" s="61"/>
      <c r="D8" s="56">
        <v>45</v>
      </c>
      <c r="E8" s="56">
        <v>2735.9300000000003</v>
      </c>
      <c r="F8" s="56">
        <v>2362</v>
      </c>
      <c r="G8" s="57"/>
    </row>
  </sheetData>
  <mergeCells count="2">
    <mergeCell ref="A2:G2"/>
    <mergeCell ref="A8:C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附件1</vt:lpstr>
      <vt:lpstr>附件2</vt:lpstr>
      <vt:lpstr>Sheet2</vt:lpstr>
      <vt:lpstr>Sheet3</vt:lpstr>
      <vt:lpstr>附件2!Print_Titles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2019-03-25T03:15:30Z</dcterms:modified>
</cp:coreProperties>
</file>