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附件1" sheetId="4" r:id="rId1"/>
    <sheet name="附件2" sheetId="1" r:id="rId2"/>
    <sheet name="Sheet3" sheetId="3" r:id="rId3"/>
  </sheets>
  <definedNames>
    <definedName name="_xlnm.Print_Titles" localSheetId="1">附件2!$1:$7</definedName>
  </definedNames>
  <calcPr calcId="125725"/>
</workbook>
</file>

<file path=xl/calcChain.xml><?xml version="1.0" encoding="utf-8"?>
<calcChain xmlns="http://schemas.openxmlformats.org/spreadsheetml/2006/main">
  <c r="I20" i="1"/>
  <c r="I19" s="1"/>
  <c r="I16"/>
  <c r="I9"/>
  <c r="I8" s="1"/>
  <c r="I7" s="1"/>
  <c r="K19"/>
  <c r="M19"/>
  <c r="Q19"/>
  <c r="S19"/>
  <c r="K20"/>
  <c r="L20"/>
  <c r="L19" s="1"/>
  <c r="M20"/>
  <c r="N20"/>
  <c r="N19" s="1"/>
  <c r="P20"/>
  <c r="P19" s="1"/>
  <c r="Q20"/>
  <c r="R20"/>
  <c r="R19" s="1"/>
  <c r="S20"/>
  <c r="O23"/>
  <c r="T23"/>
  <c r="T20" s="1"/>
  <c r="T19" s="1"/>
  <c r="T18"/>
  <c r="T17"/>
  <c r="O18"/>
  <c r="J18" s="1"/>
  <c r="O17"/>
  <c r="J17" s="1"/>
  <c r="T22"/>
  <c r="O22"/>
  <c r="J22" s="1"/>
  <c r="K16"/>
  <c r="L16"/>
  <c r="M16"/>
  <c r="N16"/>
  <c r="P16"/>
  <c r="Q16"/>
  <c r="R16"/>
  <c r="S16"/>
  <c r="T21"/>
  <c r="O21"/>
  <c r="O20" s="1"/>
  <c r="O19" s="1"/>
  <c r="P9"/>
  <c r="P8" s="1"/>
  <c r="P7" s="1"/>
  <c r="Q9"/>
  <c r="Q8" s="1"/>
  <c r="Q7" s="1"/>
  <c r="R9"/>
  <c r="R8" s="1"/>
  <c r="R7" s="1"/>
  <c r="S9"/>
  <c r="S8" s="1"/>
  <c r="S7" s="1"/>
  <c r="T13"/>
  <c r="T14"/>
  <c r="T15"/>
  <c r="K9"/>
  <c r="K8" s="1"/>
  <c r="K7" s="1"/>
  <c r="L9"/>
  <c r="L8" s="1"/>
  <c r="L7" s="1"/>
  <c r="M9"/>
  <c r="M8" s="1"/>
  <c r="M7" s="1"/>
  <c r="N9"/>
  <c r="N8" s="1"/>
  <c r="N7" s="1"/>
  <c r="O15"/>
  <c r="O13"/>
  <c r="O14"/>
  <c r="J14" s="1"/>
  <c r="O11"/>
  <c r="J11" s="1"/>
  <c r="T11"/>
  <c r="T12"/>
  <c r="O12"/>
  <c r="T10"/>
  <c r="O10"/>
  <c r="J10" s="1"/>
  <c r="J21" l="1"/>
  <c r="J20" s="1"/>
  <c r="J19" s="1"/>
  <c r="J23"/>
  <c r="J12"/>
  <c r="J9" s="1"/>
  <c r="J15"/>
  <c r="O9"/>
  <c r="J13"/>
  <c r="T9"/>
  <c r="T8" s="1"/>
  <c r="T7" s="1"/>
  <c r="T16"/>
  <c r="O16"/>
  <c r="O8" l="1"/>
  <c r="O7" s="1"/>
  <c r="J16"/>
  <c r="J8" s="1"/>
  <c r="J7" s="1"/>
</calcChain>
</file>

<file path=xl/sharedStrings.xml><?xml version="1.0" encoding="utf-8"?>
<sst xmlns="http://schemas.openxmlformats.org/spreadsheetml/2006/main" count="121" uniqueCount="102">
  <si>
    <t>项目类型</t>
  </si>
  <si>
    <t>项目名称</t>
  </si>
  <si>
    <t>建设性质</t>
  </si>
  <si>
    <t>建设内容及规模</t>
  </si>
  <si>
    <t>项目实施地点</t>
  </si>
  <si>
    <t>建设时间</t>
  </si>
  <si>
    <t>合计</t>
    <phoneticPr fontId="2" type="noConversion"/>
  </si>
  <si>
    <t>受益贫困户</t>
  </si>
  <si>
    <t>备注</t>
  </si>
  <si>
    <t>镇名</t>
  </si>
  <si>
    <t>村名</t>
  </si>
  <si>
    <t>其他整合资金</t>
    <phoneticPr fontId="2" type="noConversion"/>
  </si>
  <si>
    <t>区级</t>
    <phoneticPr fontId="2" type="noConversion"/>
  </si>
  <si>
    <t>阿庄镇阿庄村四组巷道硬化工程</t>
  </si>
  <si>
    <t>水泥硬化巷道900米，宽3.5米，厚0.18米；混凝土排水渠1000米</t>
  </si>
  <si>
    <t>阿庄村</t>
  </si>
  <si>
    <t>阿庄镇汉寨村巷道硬化工程</t>
  </si>
  <si>
    <t>水泥硬化巷道600米，宽3.5米，厚0.18米，混凝土排水渠1200，回填土方1000立方米</t>
  </si>
  <si>
    <t>汉寨村</t>
  </si>
  <si>
    <t>阿庄镇塬圪塔村巷道硬化及排水渠工程</t>
  </si>
  <si>
    <t>南塬组水泥硬化巷道120米，宽3.5米，厚0.18米，混凝土排水渠270米，护坡1980立方米</t>
  </si>
  <si>
    <t>塬圪塔村</t>
  </si>
  <si>
    <t>红土镇邵家沟村一组、二组、四组巷道硬化工程</t>
  </si>
  <si>
    <t>水泥硬化巷道900米，宽3.5米，厚0.18米，新修水渠900米</t>
  </si>
  <si>
    <t>邵家沟村</t>
  </si>
  <si>
    <t>陈炉镇潘家河村巷道硬化及排水渠工程</t>
  </si>
  <si>
    <t>水泥硬化巷道2000米，宽3.5米，厚0.15米，新修水渠2100米</t>
  </si>
  <si>
    <t>潘家河村</t>
  </si>
  <si>
    <t>陈炉镇育寨村巷道硬化及排水渠工程</t>
  </si>
  <si>
    <t>水泥硬化巷道3000米，宽3.5米，厚0.15米，排水渠2000米</t>
  </si>
  <si>
    <t>育寨村</t>
  </si>
  <si>
    <t>印台区万头肉牛养殖基地建设项目</t>
  </si>
  <si>
    <t>周陵村</t>
  </si>
  <si>
    <t>2019-2020</t>
  </si>
  <si>
    <t>新建</t>
  </si>
  <si>
    <t>红土镇肖家堡村肉牛养殖基地建设项目</t>
  </si>
  <si>
    <t>新建牛舍850平米，配套建设库房、加工间、青贮窖，围墙、厂区道路、蓄水池、水电等设施设备，引进良种肉牛90头及饲料等。</t>
  </si>
  <si>
    <t>肖家堡村</t>
  </si>
  <si>
    <t>四联村人畜饮水工程</t>
  </si>
  <si>
    <t>广阳镇</t>
  </si>
  <si>
    <t>四联村</t>
  </si>
  <si>
    <t>印台区边远散户供水入户工程</t>
  </si>
  <si>
    <t>各乡镇</t>
  </si>
  <si>
    <t>各村</t>
  </si>
  <si>
    <t>王石凹街道铜罕沿线贫困村中药材种植项目</t>
  </si>
  <si>
    <t>计划投资 （万元）</t>
    <phoneticPr fontId="2" type="noConversion"/>
  </si>
  <si>
    <t>本次安排资金
（万元）</t>
    <phoneticPr fontId="2" type="noConversion"/>
  </si>
  <si>
    <t>专项扶贫资金</t>
    <phoneticPr fontId="2" type="noConversion"/>
  </si>
  <si>
    <t>小计</t>
    <phoneticPr fontId="2" type="noConversion"/>
  </si>
  <si>
    <t>小计</t>
    <phoneticPr fontId="1" type="noConversion"/>
  </si>
  <si>
    <t>中央</t>
    <phoneticPr fontId="2" type="noConversion"/>
  </si>
  <si>
    <t>省级</t>
    <phoneticPr fontId="2" type="noConversion"/>
  </si>
  <si>
    <t>市级</t>
    <phoneticPr fontId="2" type="noConversion"/>
  </si>
  <si>
    <t>合计11个</t>
    <phoneticPr fontId="2" type="noConversion"/>
  </si>
  <si>
    <t>一、基础设施项目8个</t>
    <phoneticPr fontId="2" type="noConversion"/>
  </si>
  <si>
    <t>（一）巷道排水渠项目6个</t>
    <phoneticPr fontId="2" type="noConversion"/>
  </si>
  <si>
    <t>新建</t>
    <phoneticPr fontId="2" type="noConversion"/>
  </si>
  <si>
    <t>阿庄镇</t>
    <phoneticPr fontId="2" type="noConversion"/>
  </si>
  <si>
    <t>区发改局</t>
    <phoneticPr fontId="1" type="noConversion"/>
  </si>
  <si>
    <t>本次安排下达（铜财农（2018）132号）中中央专项扶贫资金110万元；省级专项扶贫资金40万元</t>
    <phoneticPr fontId="1" type="noConversion"/>
  </si>
  <si>
    <t>新建</t>
    <phoneticPr fontId="2" type="noConversion"/>
  </si>
  <si>
    <t>阿庄镇</t>
    <phoneticPr fontId="2" type="noConversion"/>
  </si>
  <si>
    <t>红土镇</t>
    <phoneticPr fontId="2" type="noConversion"/>
  </si>
  <si>
    <t>陈炉镇</t>
    <phoneticPr fontId="2" type="noConversion"/>
  </si>
  <si>
    <t>（二）安全饮水项目2个</t>
    <phoneticPr fontId="2" type="noConversion"/>
  </si>
  <si>
    <t>新打机井1眼，铺设管道9km.</t>
    <phoneticPr fontId="1" type="noConversion"/>
  </si>
  <si>
    <t>区水务局</t>
    <phoneticPr fontId="1" type="noConversion"/>
  </si>
  <si>
    <t>本次安排下达（铜财农（2018）138号）省级整合资金60万元；下达（铜财农（2018）148号）省级整合资金100万元。</t>
    <phoneticPr fontId="1" type="noConversion"/>
  </si>
  <si>
    <t>管网230km、入户防冻600户、IC卡水表600块。</t>
    <phoneticPr fontId="1" type="noConversion"/>
  </si>
  <si>
    <t>区水务局</t>
    <phoneticPr fontId="1" type="noConversion"/>
  </si>
  <si>
    <t>本次安排下达（铜财农（2018）138号）省级整合资金160万元。</t>
    <phoneticPr fontId="1" type="noConversion"/>
  </si>
  <si>
    <t>二、产业类项目3个</t>
    <phoneticPr fontId="2" type="noConversion"/>
  </si>
  <si>
    <t>（一）农业产业项目3个</t>
    <phoneticPr fontId="2" type="noConversion"/>
  </si>
  <si>
    <t>新建</t>
    <phoneticPr fontId="2" type="noConversion"/>
  </si>
  <si>
    <t>该项目占地1400亩，建成一个年出栏万头的肉牛养殖基地。建设内容包括：新建牛舍、青贮池、干草间，配套建设库房、料堆场、发酵棚、污水处理池、硬化园区道路，购置柔丝铡草机、取草机、地磅等设备，以及给排水、电气工程等配套设施设备。购置母牛和青年牛共计3500头，以及饲草等生产资料等。</t>
    <phoneticPr fontId="2" type="noConversion"/>
  </si>
  <si>
    <t>红土镇</t>
    <phoneticPr fontId="2" type="noConversion"/>
  </si>
  <si>
    <t>区农业局</t>
    <phoneticPr fontId="2" type="noConversion"/>
  </si>
  <si>
    <t>本次安排（铜财农（2018）134号)中中央财政专项扶贫资金3500万元，省级财政专项扶贫资金520万元。</t>
    <phoneticPr fontId="1" type="noConversion"/>
  </si>
  <si>
    <t>本次安排下达（铜财农（2018）138号）省级整合资金230万元。</t>
    <phoneticPr fontId="1" type="noConversion"/>
  </si>
  <si>
    <t>种植中药材1000亩。</t>
    <phoneticPr fontId="1" type="noConversion"/>
  </si>
  <si>
    <t>王石凹街道</t>
    <phoneticPr fontId="2" type="noConversion"/>
  </si>
  <si>
    <t>王石凹街道苟村、王石凹村、炭庄塔村。</t>
    <phoneticPr fontId="1" type="noConversion"/>
  </si>
  <si>
    <t>本次安排下达（铜财农（2018）138号）省级整合资金50万元。</t>
    <phoneticPr fontId="1" type="noConversion"/>
  </si>
  <si>
    <t>责任
单位</t>
    <phoneticPr fontId="2" type="noConversion"/>
  </si>
  <si>
    <t>附件1</t>
  </si>
  <si>
    <t>项目资金分配计划表</t>
  </si>
  <si>
    <t>单位：万元</t>
  </si>
  <si>
    <t>序号</t>
  </si>
  <si>
    <t>单 位</t>
  </si>
  <si>
    <t>项目类别</t>
  </si>
  <si>
    <t>项目个数</t>
  </si>
  <si>
    <t>资  金</t>
  </si>
  <si>
    <t>其中：专项扶贫资金</t>
  </si>
  <si>
    <t>备 注</t>
  </si>
  <si>
    <t>区发改局</t>
  </si>
  <si>
    <t>巷道排水渠项目</t>
  </si>
  <si>
    <t>区水务局</t>
  </si>
  <si>
    <t>安全饮水项目</t>
  </si>
  <si>
    <t>区农业局</t>
  </si>
  <si>
    <t>农业产业项目</t>
  </si>
  <si>
    <t>合  计</t>
  </si>
  <si>
    <t>铜川市印台区提前下达2019年度（第一批）统筹整合财政涉农资金项目计划表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</si>
</sst>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5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>
      <alignment vertical="center"/>
    </xf>
    <xf numFmtId="178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J7" sqref="J7"/>
    </sheetView>
  </sheetViews>
  <sheetFormatPr defaultRowHeight="13.5"/>
  <cols>
    <col min="1" max="1" width="9" style="30"/>
    <col min="2" max="2" width="15.375" style="30" customWidth="1"/>
    <col min="3" max="3" width="22.625" style="30" customWidth="1"/>
    <col min="4" max="4" width="21.75" style="30" customWidth="1"/>
    <col min="5" max="5" width="13.25" style="30" customWidth="1"/>
    <col min="6" max="6" width="25.75" style="30" bestFit="1" customWidth="1"/>
    <col min="7" max="7" width="13.875" style="30" customWidth="1"/>
    <col min="8" max="16384" width="9" style="30"/>
  </cols>
  <sheetData>
    <row r="1" spans="1:7" ht="29.25" customHeight="1">
      <c r="A1" s="31" t="s">
        <v>84</v>
      </c>
      <c r="G1" s="32"/>
    </row>
    <row r="2" spans="1:7" ht="27">
      <c r="A2" s="38" t="s">
        <v>85</v>
      </c>
      <c r="B2" s="38"/>
      <c r="C2" s="38"/>
      <c r="D2" s="38"/>
      <c r="E2" s="38"/>
      <c r="F2" s="38"/>
      <c r="G2" s="38"/>
    </row>
    <row r="3" spans="1:7">
      <c r="G3" s="33" t="s">
        <v>86</v>
      </c>
    </row>
    <row r="4" spans="1:7" ht="39" customHeight="1">
      <c r="A4" s="34" t="s">
        <v>87</v>
      </c>
      <c r="B4" s="34" t="s">
        <v>88</v>
      </c>
      <c r="C4" s="34" t="s">
        <v>89</v>
      </c>
      <c r="D4" s="34" t="s">
        <v>90</v>
      </c>
      <c r="E4" s="34" t="s">
        <v>91</v>
      </c>
      <c r="F4" s="34" t="s">
        <v>92</v>
      </c>
      <c r="G4" s="35" t="s">
        <v>93</v>
      </c>
    </row>
    <row r="5" spans="1:7" ht="39" customHeight="1">
      <c r="A5" s="36">
        <v>1</v>
      </c>
      <c r="B5" s="36" t="s">
        <v>94</v>
      </c>
      <c r="C5" s="36" t="s">
        <v>95</v>
      </c>
      <c r="D5" s="36">
        <v>6</v>
      </c>
      <c r="E5" s="36">
        <v>150</v>
      </c>
      <c r="F5" s="36">
        <v>150</v>
      </c>
      <c r="G5" s="37"/>
    </row>
    <row r="6" spans="1:7" ht="39" customHeight="1">
      <c r="A6" s="36">
        <v>2</v>
      </c>
      <c r="B6" s="36" t="s">
        <v>96</v>
      </c>
      <c r="C6" s="36" t="s">
        <v>97</v>
      </c>
      <c r="D6" s="36">
        <v>2</v>
      </c>
      <c r="E6" s="36">
        <v>320</v>
      </c>
      <c r="F6" s="36">
        <v>0</v>
      </c>
      <c r="G6" s="37"/>
    </row>
    <row r="7" spans="1:7" ht="39" customHeight="1">
      <c r="A7" s="36">
        <v>3</v>
      </c>
      <c r="B7" s="36" t="s">
        <v>98</v>
      </c>
      <c r="C7" s="36" t="s">
        <v>99</v>
      </c>
      <c r="D7" s="36">
        <v>3</v>
      </c>
      <c r="E7" s="36">
        <v>4300</v>
      </c>
      <c r="F7" s="36">
        <v>4020</v>
      </c>
      <c r="G7" s="37"/>
    </row>
    <row r="8" spans="1:7" ht="39" customHeight="1">
      <c r="A8" s="39" t="s">
        <v>100</v>
      </c>
      <c r="B8" s="40"/>
      <c r="C8" s="41"/>
      <c r="D8" s="36">
        <v>11</v>
      </c>
      <c r="E8" s="36">
        <v>4770</v>
      </c>
      <c r="F8" s="36">
        <v>4170</v>
      </c>
      <c r="G8" s="37"/>
    </row>
  </sheetData>
  <mergeCells count="2">
    <mergeCell ref="A2:G2"/>
    <mergeCell ref="A8:C8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zoomScale="85" zoomScaleNormal="85" workbookViewId="0">
      <selection sqref="A1:V1"/>
    </sheetView>
  </sheetViews>
  <sheetFormatPr defaultRowHeight="13.5"/>
  <cols>
    <col min="1" max="1" width="5" style="1" customWidth="1"/>
    <col min="2" max="2" width="25.875" style="1" customWidth="1"/>
    <col min="3" max="3" width="9" style="1"/>
    <col min="4" max="4" width="29.25" style="2" customWidth="1"/>
    <col min="5" max="8" width="9" style="1"/>
    <col min="9" max="9" width="10.5" style="1" customWidth="1"/>
    <col min="10" max="10" width="10.75" style="1" customWidth="1"/>
    <col min="11" max="11" width="10.625" style="1" customWidth="1"/>
    <col min="12" max="14" width="9" style="1"/>
    <col min="15" max="15" width="10.75" style="1" customWidth="1"/>
    <col min="16" max="20" width="8.75" style="1" customWidth="1"/>
    <col min="21" max="21" width="7.75" style="1" customWidth="1"/>
    <col min="22" max="22" width="12.75" style="1" customWidth="1"/>
    <col min="23" max="16384" width="9" style="1"/>
  </cols>
  <sheetData>
    <row r="1" spans="1:22" ht="55.5" customHeight="1">
      <c r="A1" s="42" t="s">
        <v>101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27" customHeight="1">
      <c r="A2" s="43" t="s">
        <v>0</v>
      </c>
      <c r="B2" s="43" t="s">
        <v>1</v>
      </c>
      <c r="C2" s="43" t="s">
        <v>2</v>
      </c>
      <c r="D2" s="44" t="s">
        <v>3</v>
      </c>
      <c r="E2" s="43" t="s">
        <v>4</v>
      </c>
      <c r="F2" s="43"/>
      <c r="G2" s="43" t="s">
        <v>5</v>
      </c>
      <c r="H2" s="43" t="s">
        <v>83</v>
      </c>
      <c r="I2" s="43" t="s">
        <v>45</v>
      </c>
      <c r="J2" s="51" t="s">
        <v>46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43" t="s">
        <v>7</v>
      </c>
      <c r="V2" s="43" t="s">
        <v>8</v>
      </c>
    </row>
    <row r="3" spans="1:22">
      <c r="A3" s="43"/>
      <c r="B3" s="43"/>
      <c r="C3" s="43"/>
      <c r="D3" s="45"/>
      <c r="E3" s="43" t="s">
        <v>9</v>
      </c>
      <c r="F3" s="43" t="s">
        <v>10</v>
      </c>
      <c r="G3" s="43"/>
      <c r="H3" s="43"/>
      <c r="I3" s="43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3"/>
      <c r="V3" s="43"/>
    </row>
    <row r="4" spans="1:22" ht="2.25" customHeight="1">
      <c r="A4" s="43"/>
      <c r="B4" s="43"/>
      <c r="C4" s="43"/>
      <c r="D4" s="45"/>
      <c r="E4" s="43"/>
      <c r="F4" s="43"/>
      <c r="G4" s="43"/>
      <c r="H4" s="43"/>
      <c r="I4" s="4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43"/>
      <c r="V4" s="43"/>
    </row>
    <row r="5" spans="1:22" ht="19.5" customHeight="1">
      <c r="A5" s="43"/>
      <c r="B5" s="43"/>
      <c r="C5" s="43"/>
      <c r="D5" s="45"/>
      <c r="E5" s="43"/>
      <c r="F5" s="43"/>
      <c r="G5" s="43"/>
      <c r="H5" s="43"/>
      <c r="I5" s="43"/>
      <c r="J5" s="55" t="s">
        <v>6</v>
      </c>
      <c r="K5" s="52" t="s">
        <v>47</v>
      </c>
      <c r="L5" s="53"/>
      <c r="M5" s="53"/>
      <c r="N5" s="53"/>
      <c r="O5" s="54"/>
      <c r="P5" s="52" t="s">
        <v>11</v>
      </c>
      <c r="Q5" s="53"/>
      <c r="R5" s="53"/>
      <c r="S5" s="53"/>
      <c r="T5" s="54"/>
      <c r="U5" s="43"/>
      <c r="V5" s="43"/>
    </row>
    <row r="6" spans="1:22" ht="23.25" customHeight="1">
      <c r="A6" s="43"/>
      <c r="B6" s="43"/>
      <c r="C6" s="43"/>
      <c r="D6" s="46"/>
      <c r="E6" s="43"/>
      <c r="F6" s="43"/>
      <c r="G6" s="43"/>
      <c r="H6" s="43"/>
      <c r="I6" s="43"/>
      <c r="J6" s="56"/>
      <c r="K6" s="3" t="s">
        <v>50</v>
      </c>
      <c r="L6" s="3" t="s">
        <v>51</v>
      </c>
      <c r="M6" s="3" t="s">
        <v>52</v>
      </c>
      <c r="N6" s="3" t="s">
        <v>12</v>
      </c>
      <c r="O6" s="29" t="s">
        <v>48</v>
      </c>
      <c r="P6" s="3" t="s">
        <v>50</v>
      </c>
      <c r="Q6" s="3" t="s">
        <v>51</v>
      </c>
      <c r="R6" s="3" t="s">
        <v>52</v>
      </c>
      <c r="S6" s="3" t="s">
        <v>12</v>
      </c>
      <c r="T6" s="29" t="s">
        <v>49</v>
      </c>
      <c r="U6" s="43"/>
      <c r="V6" s="43"/>
    </row>
    <row r="7" spans="1:22" ht="21.75" customHeight="1">
      <c r="A7" s="43" t="s">
        <v>53</v>
      </c>
      <c r="B7" s="43"/>
      <c r="C7" s="3"/>
      <c r="D7" s="4"/>
      <c r="E7" s="3"/>
      <c r="F7" s="3"/>
      <c r="G7" s="3"/>
      <c r="H7" s="3"/>
      <c r="I7" s="5">
        <f>I8+I19</f>
        <v>15926</v>
      </c>
      <c r="J7" s="5">
        <f>J8+J19</f>
        <v>4770</v>
      </c>
      <c r="K7" s="5">
        <f t="shared" ref="K7:T7" si="0">K8+K19</f>
        <v>3610</v>
      </c>
      <c r="L7" s="5">
        <f t="shared" si="0"/>
        <v>560</v>
      </c>
      <c r="M7" s="5">
        <f t="shared" si="0"/>
        <v>0</v>
      </c>
      <c r="N7" s="5">
        <f t="shared" si="0"/>
        <v>0</v>
      </c>
      <c r="O7" s="5">
        <f t="shared" si="0"/>
        <v>4170</v>
      </c>
      <c r="P7" s="5">
        <f t="shared" si="0"/>
        <v>0</v>
      </c>
      <c r="Q7" s="5">
        <f t="shared" si="0"/>
        <v>600</v>
      </c>
      <c r="R7" s="5">
        <f t="shared" si="0"/>
        <v>0</v>
      </c>
      <c r="S7" s="5">
        <f t="shared" si="0"/>
        <v>0</v>
      </c>
      <c r="T7" s="5">
        <f t="shared" si="0"/>
        <v>600</v>
      </c>
      <c r="U7" s="3"/>
      <c r="V7" s="3"/>
    </row>
    <row r="8" spans="1:22" ht="27.75" customHeight="1">
      <c r="A8" s="50" t="s">
        <v>54</v>
      </c>
      <c r="B8" s="50"/>
      <c r="C8" s="3"/>
      <c r="D8" s="4"/>
      <c r="E8" s="3"/>
      <c r="F8" s="3"/>
      <c r="G8" s="3"/>
      <c r="H8" s="3"/>
      <c r="I8" s="5">
        <f>I9+I16</f>
        <v>1346</v>
      </c>
      <c r="J8" s="5">
        <f>J9+J16</f>
        <v>470</v>
      </c>
      <c r="K8" s="5">
        <f t="shared" ref="K8:T8" si="1">K9+K16</f>
        <v>110</v>
      </c>
      <c r="L8" s="5">
        <f t="shared" si="1"/>
        <v>40</v>
      </c>
      <c r="M8" s="5">
        <f t="shared" si="1"/>
        <v>0</v>
      </c>
      <c r="N8" s="5">
        <f t="shared" si="1"/>
        <v>0</v>
      </c>
      <c r="O8" s="5">
        <f t="shared" si="1"/>
        <v>150</v>
      </c>
      <c r="P8" s="5">
        <f t="shared" si="1"/>
        <v>0</v>
      </c>
      <c r="Q8" s="5">
        <f t="shared" si="1"/>
        <v>320</v>
      </c>
      <c r="R8" s="5">
        <f t="shared" si="1"/>
        <v>0</v>
      </c>
      <c r="S8" s="5">
        <f t="shared" si="1"/>
        <v>0</v>
      </c>
      <c r="T8" s="5">
        <f t="shared" si="1"/>
        <v>320</v>
      </c>
      <c r="U8" s="3"/>
      <c r="V8" s="3"/>
    </row>
    <row r="9" spans="1:22" ht="21.75" customHeight="1">
      <c r="A9" s="50" t="s">
        <v>55</v>
      </c>
      <c r="B9" s="50"/>
      <c r="C9" s="3"/>
      <c r="D9" s="4"/>
      <c r="E9" s="3"/>
      <c r="F9" s="3"/>
      <c r="G9" s="3"/>
      <c r="H9" s="3"/>
      <c r="I9" s="6">
        <f>SUM(I10:I15)</f>
        <v>546</v>
      </c>
      <c r="J9" s="5">
        <f>SUM(J10:J15)</f>
        <v>150</v>
      </c>
      <c r="K9" s="5">
        <f t="shared" ref="K9:O9" si="2">SUM(K10:K15)</f>
        <v>110</v>
      </c>
      <c r="L9" s="5">
        <f t="shared" si="2"/>
        <v>40</v>
      </c>
      <c r="M9" s="5">
        <f t="shared" si="2"/>
        <v>0</v>
      </c>
      <c r="N9" s="5">
        <f t="shared" si="2"/>
        <v>0</v>
      </c>
      <c r="O9" s="5">
        <f t="shared" si="2"/>
        <v>150</v>
      </c>
      <c r="P9" s="5">
        <f t="shared" ref="P9" si="3">SUM(P10:P15)</f>
        <v>0</v>
      </c>
      <c r="Q9" s="5">
        <f t="shared" ref="Q9" si="4">SUM(Q10:Q15)</f>
        <v>0</v>
      </c>
      <c r="R9" s="5">
        <f t="shared" ref="R9" si="5">SUM(R10:R15)</f>
        <v>0</v>
      </c>
      <c r="S9" s="5">
        <f t="shared" ref="S9" si="6">SUM(S10:S15)</f>
        <v>0</v>
      </c>
      <c r="T9" s="5">
        <f t="shared" ref="T9" si="7">SUM(T10:T15)</f>
        <v>0</v>
      </c>
      <c r="U9" s="3"/>
      <c r="V9" s="3"/>
    </row>
    <row r="10" spans="1:22" ht="36" customHeight="1">
      <c r="A10" s="3">
        <v>1</v>
      </c>
      <c r="B10" s="19" t="s">
        <v>13</v>
      </c>
      <c r="C10" s="7" t="s">
        <v>56</v>
      </c>
      <c r="D10" s="20" t="s">
        <v>14</v>
      </c>
      <c r="E10" s="7" t="s">
        <v>57</v>
      </c>
      <c r="F10" s="19" t="s">
        <v>15</v>
      </c>
      <c r="G10" s="7">
        <v>2019</v>
      </c>
      <c r="H10" s="7" t="s">
        <v>58</v>
      </c>
      <c r="I10" s="21">
        <v>60</v>
      </c>
      <c r="J10" s="5">
        <f>O10+T10</f>
        <v>18</v>
      </c>
      <c r="K10" s="22">
        <v>18</v>
      </c>
      <c r="L10" s="22"/>
      <c r="M10" s="22"/>
      <c r="N10" s="22"/>
      <c r="O10" s="8">
        <f>SUM(K10:N10)</f>
        <v>18</v>
      </c>
      <c r="P10" s="9"/>
      <c r="Q10" s="9"/>
      <c r="R10" s="9"/>
      <c r="S10" s="9"/>
      <c r="T10" s="8">
        <f>SUM(P10:S10)</f>
        <v>0</v>
      </c>
      <c r="U10" s="10">
        <v>54</v>
      </c>
      <c r="V10" s="47" t="s">
        <v>59</v>
      </c>
    </row>
    <row r="11" spans="1:22" ht="40.5">
      <c r="A11" s="3">
        <v>2</v>
      </c>
      <c r="B11" s="19" t="s">
        <v>16</v>
      </c>
      <c r="C11" s="7" t="s">
        <v>60</v>
      </c>
      <c r="D11" s="20" t="s">
        <v>17</v>
      </c>
      <c r="E11" s="7" t="s">
        <v>61</v>
      </c>
      <c r="F11" s="19" t="s">
        <v>18</v>
      </c>
      <c r="G11" s="7">
        <v>2019</v>
      </c>
      <c r="H11" s="7" t="s">
        <v>58</v>
      </c>
      <c r="I11" s="21">
        <v>50</v>
      </c>
      <c r="J11" s="5">
        <f t="shared" ref="J11:J23" si="8">O11+T11</f>
        <v>15</v>
      </c>
      <c r="K11" s="22">
        <v>15</v>
      </c>
      <c r="L11" s="22"/>
      <c r="M11" s="22"/>
      <c r="N11" s="22"/>
      <c r="O11" s="8">
        <f>SUM(K11:N11)</f>
        <v>15</v>
      </c>
      <c r="P11" s="9"/>
      <c r="Q11" s="9"/>
      <c r="R11" s="9"/>
      <c r="S11" s="9"/>
      <c r="T11" s="8">
        <f t="shared" ref="T11:T15" si="9">SUM(P11:S11)</f>
        <v>0</v>
      </c>
      <c r="U11" s="7">
        <v>73</v>
      </c>
      <c r="V11" s="48"/>
    </row>
    <row r="12" spans="1:22" ht="45" customHeight="1">
      <c r="A12" s="3">
        <v>3</v>
      </c>
      <c r="B12" s="19" t="s">
        <v>19</v>
      </c>
      <c r="C12" s="7" t="s">
        <v>60</v>
      </c>
      <c r="D12" s="20" t="s">
        <v>20</v>
      </c>
      <c r="E12" s="7" t="s">
        <v>61</v>
      </c>
      <c r="F12" s="19" t="s">
        <v>21</v>
      </c>
      <c r="G12" s="7">
        <v>2019</v>
      </c>
      <c r="H12" s="7" t="s">
        <v>58</v>
      </c>
      <c r="I12" s="21">
        <v>86</v>
      </c>
      <c r="J12" s="5">
        <f t="shared" si="8"/>
        <v>25</v>
      </c>
      <c r="K12" s="22">
        <v>25</v>
      </c>
      <c r="L12" s="22"/>
      <c r="M12" s="22"/>
      <c r="N12" s="8"/>
      <c r="O12" s="8">
        <f>SUM(K12:N12)</f>
        <v>25</v>
      </c>
      <c r="P12" s="11"/>
      <c r="Q12" s="11"/>
      <c r="R12" s="11"/>
      <c r="S12" s="11"/>
      <c r="T12" s="12">
        <f t="shared" si="9"/>
        <v>0</v>
      </c>
      <c r="U12" s="13">
        <v>63</v>
      </c>
      <c r="V12" s="48"/>
    </row>
    <row r="13" spans="1:22" ht="36" customHeight="1">
      <c r="A13" s="3">
        <v>4</v>
      </c>
      <c r="B13" s="19" t="s">
        <v>22</v>
      </c>
      <c r="C13" s="7" t="s">
        <v>60</v>
      </c>
      <c r="D13" s="20" t="s">
        <v>23</v>
      </c>
      <c r="E13" s="7" t="s">
        <v>62</v>
      </c>
      <c r="F13" s="19" t="s">
        <v>24</v>
      </c>
      <c r="G13" s="7">
        <v>2019</v>
      </c>
      <c r="H13" s="7" t="s">
        <v>58</v>
      </c>
      <c r="I13" s="21">
        <v>55</v>
      </c>
      <c r="J13" s="5">
        <f t="shared" si="8"/>
        <v>16</v>
      </c>
      <c r="K13" s="22">
        <v>16</v>
      </c>
      <c r="L13" s="22"/>
      <c r="M13" s="22"/>
      <c r="N13" s="9"/>
      <c r="O13" s="8">
        <f t="shared" ref="O13:O15" si="10">SUM(K13:N13)</f>
        <v>16</v>
      </c>
      <c r="P13" s="9"/>
      <c r="Q13" s="9"/>
      <c r="R13" s="9"/>
      <c r="S13" s="9"/>
      <c r="T13" s="12">
        <f t="shared" si="9"/>
        <v>0</v>
      </c>
      <c r="U13" s="7">
        <v>37</v>
      </c>
      <c r="V13" s="48"/>
    </row>
    <row r="14" spans="1:22" ht="45.75" customHeight="1">
      <c r="A14" s="3">
        <v>5</v>
      </c>
      <c r="B14" s="19" t="s">
        <v>25</v>
      </c>
      <c r="C14" s="7" t="s">
        <v>60</v>
      </c>
      <c r="D14" s="20" t="s">
        <v>26</v>
      </c>
      <c r="E14" s="7" t="s">
        <v>63</v>
      </c>
      <c r="F14" s="19" t="s">
        <v>27</v>
      </c>
      <c r="G14" s="7">
        <v>2019</v>
      </c>
      <c r="H14" s="7" t="s">
        <v>58</v>
      </c>
      <c r="I14" s="21">
        <v>120</v>
      </c>
      <c r="J14" s="5">
        <f t="shared" si="8"/>
        <v>36</v>
      </c>
      <c r="K14" s="22">
        <v>36</v>
      </c>
      <c r="L14" s="22"/>
      <c r="M14" s="22"/>
      <c r="N14" s="9"/>
      <c r="O14" s="8">
        <f t="shared" si="10"/>
        <v>36</v>
      </c>
      <c r="P14" s="9"/>
      <c r="Q14" s="9"/>
      <c r="R14" s="9"/>
      <c r="S14" s="9"/>
      <c r="T14" s="12">
        <f t="shared" si="9"/>
        <v>0</v>
      </c>
      <c r="U14" s="7">
        <v>39</v>
      </c>
      <c r="V14" s="48"/>
    </row>
    <row r="15" spans="1:22" ht="28.5" customHeight="1">
      <c r="A15" s="3">
        <v>6</v>
      </c>
      <c r="B15" s="19" t="s">
        <v>28</v>
      </c>
      <c r="C15" s="7" t="s">
        <v>60</v>
      </c>
      <c r="D15" s="20" t="s">
        <v>29</v>
      </c>
      <c r="E15" s="7" t="s">
        <v>63</v>
      </c>
      <c r="F15" s="19" t="s">
        <v>30</v>
      </c>
      <c r="G15" s="7">
        <v>2019</v>
      </c>
      <c r="H15" s="7" t="s">
        <v>58</v>
      </c>
      <c r="I15" s="21">
        <v>175</v>
      </c>
      <c r="J15" s="5">
        <f t="shared" si="8"/>
        <v>40</v>
      </c>
      <c r="K15" s="22"/>
      <c r="L15" s="22">
        <v>40</v>
      </c>
      <c r="M15" s="8"/>
      <c r="N15" s="22"/>
      <c r="O15" s="8">
        <f t="shared" si="10"/>
        <v>40</v>
      </c>
      <c r="P15" s="9"/>
      <c r="Q15" s="9"/>
      <c r="R15" s="9"/>
      <c r="S15" s="9"/>
      <c r="T15" s="8">
        <f t="shared" si="9"/>
        <v>0</v>
      </c>
      <c r="U15" s="7">
        <v>86</v>
      </c>
      <c r="V15" s="49"/>
    </row>
    <row r="16" spans="1:22" ht="28.5" customHeight="1">
      <c r="A16" s="50" t="s">
        <v>64</v>
      </c>
      <c r="B16" s="50"/>
      <c r="C16" s="7"/>
      <c r="D16" s="20"/>
      <c r="E16" s="7"/>
      <c r="F16" s="19"/>
      <c r="G16" s="7"/>
      <c r="H16" s="7"/>
      <c r="I16" s="5">
        <f>I17+I18</f>
        <v>800</v>
      </c>
      <c r="J16" s="5">
        <f t="shared" si="8"/>
        <v>320</v>
      </c>
      <c r="K16" s="5">
        <f t="shared" ref="K16:T16" si="11">SUM(K17:K18)</f>
        <v>0</v>
      </c>
      <c r="L16" s="5">
        <f t="shared" si="11"/>
        <v>0</v>
      </c>
      <c r="M16" s="5">
        <f t="shared" si="11"/>
        <v>0</v>
      </c>
      <c r="N16" s="5">
        <f t="shared" si="11"/>
        <v>0</v>
      </c>
      <c r="O16" s="5">
        <f t="shared" si="11"/>
        <v>0</v>
      </c>
      <c r="P16" s="5">
        <f t="shared" si="11"/>
        <v>0</v>
      </c>
      <c r="Q16" s="5">
        <f t="shared" si="11"/>
        <v>320</v>
      </c>
      <c r="R16" s="5">
        <f t="shared" si="11"/>
        <v>0</v>
      </c>
      <c r="S16" s="5">
        <f t="shared" si="11"/>
        <v>0</v>
      </c>
      <c r="T16" s="5">
        <f t="shared" si="11"/>
        <v>320</v>
      </c>
      <c r="U16" s="7"/>
      <c r="V16" s="7"/>
    </row>
    <row r="17" spans="1:22" ht="139.5" customHeight="1">
      <c r="A17" s="7">
        <v>1</v>
      </c>
      <c r="B17" s="7" t="s">
        <v>38</v>
      </c>
      <c r="C17" s="7" t="s">
        <v>34</v>
      </c>
      <c r="D17" s="23" t="s">
        <v>65</v>
      </c>
      <c r="E17" s="7" t="s">
        <v>39</v>
      </c>
      <c r="F17" s="7" t="s">
        <v>40</v>
      </c>
      <c r="G17" s="7">
        <v>2019</v>
      </c>
      <c r="H17" s="7" t="s">
        <v>66</v>
      </c>
      <c r="I17" s="24">
        <v>400</v>
      </c>
      <c r="J17" s="5">
        <f t="shared" si="8"/>
        <v>160</v>
      </c>
      <c r="K17" s="25"/>
      <c r="L17" s="25"/>
      <c r="M17" s="25"/>
      <c r="N17" s="25"/>
      <c r="O17" s="8">
        <f>SUM(K17:N17)</f>
        <v>0</v>
      </c>
      <c r="P17" s="9"/>
      <c r="Q17" s="10">
        <v>160</v>
      </c>
      <c r="R17" s="9"/>
      <c r="S17" s="9"/>
      <c r="T17" s="8">
        <f>SUM(P17:S17)</f>
        <v>160</v>
      </c>
      <c r="U17" s="7">
        <v>27</v>
      </c>
      <c r="V17" s="14" t="s">
        <v>67</v>
      </c>
    </row>
    <row r="18" spans="1:22" ht="77.25" customHeight="1">
      <c r="A18" s="7">
        <v>2</v>
      </c>
      <c r="B18" s="7" t="s">
        <v>41</v>
      </c>
      <c r="C18" s="26" t="s">
        <v>34</v>
      </c>
      <c r="D18" s="23" t="s">
        <v>68</v>
      </c>
      <c r="E18" s="7" t="s">
        <v>42</v>
      </c>
      <c r="F18" s="7" t="s">
        <v>43</v>
      </c>
      <c r="G18" s="7">
        <v>2019</v>
      </c>
      <c r="H18" s="7" t="s">
        <v>69</v>
      </c>
      <c r="I18" s="24">
        <v>400</v>
      </c>
      <c r="J18" s="5">
        <f t="shared" si="8"/>
        <v>160</v>
      </c>
      <c r="K18" s="25"/>
      <c r="L18" s="25"/>
      <c r="M18" s="25"/>
      <c r="N18" s="25"/>
      <c r="O18" s="8">
        <f>SUM(K18:N18)</f>
        <v>0</v>
      </c>
      <c r="P18" s="9"/>
      <c r="Q18" s="10">
        <v>160</v>
      </c>
      <c r="R18" s="9"/>
      <c r="S18" s="9"/>
      <c r="T18" s="8">
        <f>SUM(P18:S18)</f>
        <v>160</v>
      </c>
      <c r="U18" s="7">
        <v>100</v>
      </c>
      <c r="V18" s="14" t="s">
        <v>70</v>
      </c>
    </row>
    <row r="19" spans="1:22" ht="24.75" customHeight="1">
      <c r="A19" s="50" t="s">
        <v>71</v>
      </c>
      <c r="B19" s="50"/>
      <c r="C19" s="9"/>
      <c r="D19" s="15"/>
      <c r="E19" s="9"/>
      <c r="F19" s="9"/>
      <c r="G19" s="9"/>
      <c r="H19" s="9"/>
      <c r="I19" s="16">
        <f>I20</f>
        <v>14580</v>
      </c>
      <c r="J19" s="5">
        <f>J20</f>
        <v>4300</v>
      </c>
      <c r="K19" s="5">
        <f t="shared" ref="K19:T19" si="12">K20</f>
        <v>3500</v>
      </c>
      <c r="L19" s="5">
        <f t="shared" si="12"/>
        <v>520</v>
      </c>
      <c r="M19" s="5">
        <f t="shared" si="12"/>
        <v>0</v>
      </c>
      <c r="N19" s="5">
        <f t="shared" si="12"/>
        <v>0</v>
      </c>
      <c r="O19" s="5">
        <f t="shared" si="12"/>
        <v>4020</v>
      </c>
      <c r="P19" s="5">
        <f t="shared" si="12"/>
        <v>0</v>
      </c>
      <c r="Q19" s="5">
        <f t="shared" si="12"/>
        <v>280</v>
      </c>
      <c r="R19" s="5">
        <f t="shared" si="12"/>
        <v>0</v>
      </c>
      <c r="S19" s="5">
        <f t="shared" si="12"/>
        <v>0</v>
      </c>
      <c r="T19" s="5">
        <f t="shared" si="12"/>
        <v>280</v>
      </c>
      <c r="U19" s="9"/>
      <c r="V19" s="9"/>
    </row>
    <row r="20" spans="1:22" ht="35.25" customHeight="1">
      <c r="A20" s="50" t="s">
        <v>72</v>
      </c>
      <c r="B20" s="50"/>
      <c r="C20" s="9"/>
      <c r="D20" s="15"/>
      <c r="E20" s="9"/>
      <c r="F20" s="9"/>
      <c r="G20" s="9"/>
      <c r="H20" s="9"/>
      <c r="I20" s="5">
        <f>SUM(I21:I23)</f>
        <v>14580</v>
      </c>
      <c r="J20" s="5">
        <f>SUM(J21:J23)</f>
        <v>4300</v>
      </c>
      <c r="K20" s="5">
        <f t="shared" ref="K20:T20" si="13">SUM(K21:K23)</f>
        <v>3500</v>
      </c>
      <c r="L20" s="5">
        <f t="shared" si="13"/>
        <v>520</v>
      </c>
      <c r="M20" s="5">
        <f t="shared" si="13"/>
        <v>0</v>
      </c>
      <c r="N20" s="5">
        <f t="shared" si="13"/>
        <v>0</v>
      </c>
      <c r="O20" s="5">
        <f t="shared" si="13"/>
        <v>4020</v>
      </c>
      <c r="P20" s="5">
        <f t="shared" si="13"/>
        <v>0</v>
      </c>
      <c r="Q20" s="5">
        <f t="shared" si="13"/>
        <v>280</v>
      </c>
      <c r="R20" s="5">
        <f t="shared" si="13"/>
        <v>0</v>
      </c>
      <c r="S20" s="5">
        <f t="shared" si="13"/>
        <v>0</v>
      </c>
      <c r="T20" s="5">
        <f t="shared" si="13"/>
        <v>280</v>
      </c>
      <c r="U20" s="9"/>
      <c r="V20" s="9"/>
    </row>
    <row r="21" spans="1:22" ht="124.5" customHeight="1">
      <c r="A21" s="3">
        <v>1</v>
      </c>
      <c r="B21" s="27" t="s">
        <v>31</v>
      </c>
      <c r="C21" s="7" t="s">
        <v>73</v>
      </c>
      <c r="D21" s="20" t="s">
        <v>74</v>
      </c>
      <c r="E21" s="10" t="s">
        <v>75</v>
      </c>
      <c r="F21" s="19" t="s">
        <v>32</v>
      </c>
      <c r="G21" s="19" t="s">
        <v>33</v>
      </c>
      <c r="H21" s="7" t="s">
        <v>76</v>
      </c>
      <c r="I21" s="10">
        <v>14000</v>
      </c>
      <c r="J21" s="5">
        <f t="shared" si="8"/>
        <v>4020</v>
      </c>
      <c r="K21" s="28">
        <v>3500</v>
      </c>
      <c r="L21" s="22">
        <v>520</v>
      </c>
      <c r="M21" s="8"/>
      <c r="N21" s="8"/>
      <c r="O21" s="22">
        <f>SUM(K21:N21)</f>
        <v>4020</v>
      </c>
      <c r="P21" s="9"/>
      <c r="Q21" s="9"/>
      <c r="R21" s="9"/>
      <c r="S21" s="9"/>
      <c r="T21" s="17">
        <f>SUM(P21:S21)</f>
        <v>0</v>
      </c>
      <c r="U21" s="10">
        <v>3957</v>
      </c>
      <c r="V21" s="14" t="s">
        <v>77</v>
      </c>
    </row>
    <row r="22" spans="1:22" ht="71.25" customHeight="1">
      <c r="A22" s="3">
        <v>2</v>
      </c>
      <c r="B22" s="27" t="s">
        <v>35</v>
      </c>
      <c r="C22" s="26"/>
      <c r="D22" s="20" t="s">
        <v>36</v>
      </c>
      <c r="E22" s="10" t="s">
        <v>62</v>
      </c>
      <c r="F22" s="19" t="s">
        <v>37</v>
      </c>
      <c r="G22" s="19">
        <v>2019</v>
      </c>
      <c r="H22" s="7" t="s">
        <v>76</v>
      </c>
      <c r="I22" s="10">
        <v>430</v>
      </c>
      <c r="J22" s="5">
        <f t="shared" si="8"/>
        <v>230</v>
      </c>
      <c r="K22" s="8"/>
      <c r="L22" s="18"/>
      <c r="M22" s="18"/>
      <c r="N22" s="8"/>
      <c r="O22" s="22">
        <f>SUM(K22:N22)</f>
        <v>0</v>
      </c>
      <c r="P22" s="9"/>
      <c r="Q22" s="10">
        <v>230</v>
      </c>
      <c r="R22" s="9"/>
      <c r="S22" s="9"/>
      <c r="T22" s="17">
        <f>SUM(P22:S22)</f>
        <v>230</v>
      </c>
      <c r="U22" s="10">
        <v>190</v>
      </c>
      <c r="V22" s="14" t="s">
        <v>78</v>
      </c>
    </row>
    <row r="23" spans="1:22" ht="74.25" customHeight="1">
      <c r="A23" s="3">
        <v>3</v>
      </c>
      <c r="B23" s="27" t="s">
        <v>44</v>
      </c>
      <c r="C23" s="26"/>
      <c r="D23" s="20" t="s">
        <v>79</v>
      </c>
      <c r="E23" s="10" t="s">
        <v>80</v>
      </c>
      <c r="F23" s="19" t="s">
        <v>81</v>
      </c>
      <c r="G23" s="19">
        <v>2019</v>
      </c>
      <c r="H23" s="7" t="s">
        <v>76</v>
      </c>
      <c r="I23" s="10">
        <v>150</v>
      </c>
      <c r="J23" s="5">
        <f t="shared" si="8"/>
        <v>50</v>
      </c>
      <c r="K23" s="8"/>
      <c r="L23" s="8"/>
      <c r="M23" s="8"/>
      <c r="N23" s="8"/>
      <c r="O23" s="22">
        <f>SUM(K23:N23)</f>
        <v>0</v>
      </c>
      <c r="P23" s="9"/>
      <c r="Q23" s="10">
        <v>50</v>
      </c>
      <c r="R23" s="9"/>
      <c r="S23" s="9"/>
      <c r="T23" s="17">
        <f>SUM(P23:S23)</f>
        <v>50</v>
      </c>
      <c r="U23" s="10">
        <v>267</v>
      </c>
      <c r="V23" s="14" t="s">
        <v>82</v>
      </c>
    </row>
  </sheetData>
  <mergeCells count="24">
    <mergeCell ref="A20:B20"/>
    <mergeCell ref="A7:B7"/>
    <mergeCell ref="A8:B8"/>
    <mergeCell ref="A9:B9"/>
    <mergeCell ref="J5:J6"/>
    <mergeCell ref="V10:V15"/>
    <mergeCell ref="A19:B19"/>
    <mergeCell ref="A16:B16"/>
    <mergeCell ref="E3:E6"/>
    <mergeCell ref="F3:F6"/>
    <mergeCell ref="J2:T4"/>
    <mergeCell ref="K5:O5"/>
    <mergeCell ref="P5:T5"/>
    <mergeCell ref="A1:V1"/>
    <mergeCell ref="A2:A6"/>
    <mergeCell ref="B2:B6"/>
    <mergeCell ref="C2:C6"/>
    <mergeCell ref="D2:D6"/>
    <mergeCell ref="E2:F2"/>
    <mergeCell ref="G2:G6"/>
    <mergeCell ref="H2:H6"/>
    <mergeCell ref="I2:I6"/>
    <mergeCell ref="U2:U6"/>
    <mergeCell ref="V2:V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</vt:lpstr>
      <vt:lpstr>附件2</vt:lpstr>
      <vt:lpstr>Sheet3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2019-03-25T02:27:32Z</dcterms:modified>
</cp:coreProperties>
</file>