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附件" sheetId="1" r:id="rId1"/>
    <sheet name="Sheet3" sheetId="3" r:id="rId2"/>
  </sheets>
  <definedNames>
    <definedName name="_xlnm.Print_Titles" localSheetId="0">附件!$2:$6</definedName>
  </definedNames>
  <calcPr calcId="125725"/>
</workbook>
</file>

<file path=xl/calcChain.xml><?xml version="1.0" encoding="utf-8"?>
<calcChain xmlns="http://schemas.openxmlformats.org/spreadsheetml/2006/main">
  <c r="H9" i="1"/>
  <c r="H7" s="1"/>
  <c r="F7" s="1"/>
  <c r="F29"/>
  <c r="F8"/>
  <c r="F30"/>
  <c r="F31"/>
  <c r="F17"/>
  <c r="F18"/>
  <c r="F19"/>
  <c r="F20"/>
  <c r="F21"/>
  <c r="F22"/>
  <c r="F23"/>
  <c r="F24"/>
  <c r="F25"/>
  <c r="F26"/>
  <c r="F27"/>
  <c r="F28"/>
  <c r="F10"/>
  <c r="F11"/>
  <c r="F12"/>
  <c r="F13"/>
  <c r="F14"/>
  <c r="F15"/>
  <c r="F16"/>
  <c r="F9"/>
  <c r="H32"/>
  <c r="H6" l="1"/>
  <c r="F33"/>
  <c r="F32" s="1"/>
  <c r="F6" l="1"/>
</calcChain>
</file>

<file path=xl/sharedStrings.xml><?xml version="1.0" encoding="utf-8"?>
<sst xmlns="http://schemas.openxmlformats.org/spreadsheetml/2006/main" count="112" uniqueCount="93">
  <si>
    <t>单位：万元</t>
    <phoneticPr fontId="1" type="noConversion"/>
  </si>
  <si>
    <t>广阳镇广阳村西沟组供水工程</t>
  </si>
  <si>
    <t>广阳镇三合村洞子沟组、栗园组供水工程</t>
  </si>
  <si>
    <t>广阳镇胜利村管网改造工程</t>
  </si>
  <si>
    <t>陈炉镇育寨村供水工程</t>
  </si>
  <si>
    <t>印台办崖尧村管网改造工程</t>
  </si>
  <si>
    <t>金锁关镇徐家沟村蒲家山二组供水工程</t>
  </si>
  <si>
    <t>金锁关镇金锁关村供水工程</t>
  </si>
  <si>
    <t>金锁关镇徐家沟村陈家山组供水工程</t>
  </si>
  <si>
    <t>金锁关镇崔家沟村马场组、南庄组、上下崾岘组供水工程</t>
  </si>
  <si>
    <t>红土镇惠家沟村南坡组供水工程</t>
  </si>
  <si>
    <t>红土镇孙家贬村杨庄子组水源工程</t>
  </si>
  <si>
    <t>阿庄镇塬疙瘩村郭家组供水工程</t>
  </si>
  <si>
    <t>王石凹办王石凹村李家塔组供水工程</t>
  </si>
  <si>
    <t>印台区贫困村消毒设备</t>
  </si>
  <si>
    <t>金锁关镇纸坊村供水工程</t>
  </si>
  <si>
    <t>陈炉镇雷家坡供水提升改造工程</t>
  </si>
  <si>
    <t>印台办虎头村上河组供水工程</t>
  </si>
  <si>
    <t>陈炉镇东川西塬片区水源工程</t>
  </si>
  <si>
    <t>印台区2018年度统筹整合财政涉农资金第一批安全饮水缺口资金项目</t>
  </si>
  <si>
    <t>建安费57.74万元、建设管理费9.1万元、监理费18.01万元，勘察设计费25.63万元，招标代理费6.51万元</t>
  </si>
  <si>
    <t>广阳村西沟组</t>
  </si>
  <si>
    <t>三合村洞子沟组、栗园组</t>
  </si>
  <si>
    <t>广阳镇胜利村</t>
  </si>
  <si>
    <t>育寨村</t>
  </si>
  <si>
    <t>印台办崖尧村</t>
  </si>
  <si>
    <t>金锁关镇徐家沟村蒲家山二组</t>
  </si>
  <si>
    <t>金锁关镇金锁关村</t>
  </si>
  <si>
    <t>金锁关镇徐家沟村陈家山组</t>
  </si>
  <si>
    <t>崔家沟村马场组、南庄组、上下崾岘组</t>
  </si>
  <si>
    <t>惠家沟村南坡组</t>
  </si>
  <si>
    <t>孙家贬村杨庄子组</t>
  </si>
  <si>
    <t>阿庄镇塬疙瘩村郭家组</t>
  </si>
  <si>
    <t>王石凹村李家塔组田窑组</t>
  </si>
  <si>
    <t>纸坊村</t>
  </si>
  <si>
    <t>雷家坡村</t>
  </si>
  <si>
    <t>虎头村</t>
  </si>
  <si>
    <t>陈炉镇那坡村</t>
  </si>
  <si>
    <t>新建50m3蓄水池1座，铺设各类管网6124.2m闸阀井5座，集中式水表井19座。</t>
  </si>
  <si>
    <t>洞子沟组：更换管道2340m，新建阀井1座；栗园组：新建管道3640m，更换管道1010m，新建20m3高位蓄水池1座，新建集中式水表井7座，入户工程共计40户，新建阀井5座。</t>
  </si>
  <si>
    <t>更换管道3825m，入户290户。</t>
  </si>
  <si>
    <t>新建抽水站1座，改造泵房1座，改造水源池1座，新建200m3蓄水池1座，铺设管网10.0km,入户400户，解决1680人安全饮水。</t>
  </si>
  <si>
    <t>新建D75PE-D50PE-D32PE管共5803m，减压池2座，闸阀井3座，入户117户，集中式水表井10座。</t>
  </si>
  <si>
    <t>更换管道保温220m，改造管网1040m，阀门井2座，维修蓄水池1座。</t>
  </si>
  <si>
    <t>新建150m深机井1眼，新建管理房1间，新建20m3蓄水池1座，新建DN50钢管165m，新建各类管道2687m，新建阀井18座</t>
  </si>
  <si>
    <t>新打机井1眼，潜水泵1台，铺设钢管2402m，铺设PE管2698m，闸阀井11座，排气井5座，减压井2座，入户101户，集中式水表井25座。</t>
  </si>
  <si>
    <t>新打机井1眼，20m3圆形蓄水池1座，潜水泵1台（套），管理房1座，次氯酸钠发生器1台，铺设DN50上水钢管210m，铺设输电线路1000m，铺设D63PE-D50PE管655m，闸阀井3座，安装预制防冻保护栓56个。</t>
  </si>
  <si>
    <t>新打机井1眼，潜水泵1台（套），新建管理房1座，次氯酸钠发生器1台，铺设DN50上水钢管330m，20m3圆形蓄水池1座，铺设管道401m，修建闸阀井3座。</t>
  </si>
  <si>
    <t>维修加固水源1处，管理房1座，次氯酸钠发生器1台，铺设管道1437m。新建闸阀2座，入户60户，集中式水表井10座。</t>
  </si>
  <si>
    <t>消毒设备39套、检测药品、器皿、耗材</t>
  </si>
  <si>
    <t>1、水源工程：新打350m深机井1眼，井内安装200QJ10—341/22型潜水泵1台（套），修建管理房1座，配备次氯酸钠发生器1台，铺设上水管道315m，采用DN50（壁厚3mm）热轧无缝钢管。2、调蓄构筑物：修建20m3圆形蓄水池1座。 3、输配水工程：输水管道：铺设输水管道35m。配水管道：铺设配水管道1048m。4、入户工程：入户管道采用1.6MPa-PE100-De20管，平均每户35m，共计1715m。</t>
  </si>
  <si>
    <t>新建100m3高位蓄水池1座，新建PE100-De63-1.6MPa管道700m，PE100-De50-1.6MPa管道340m，PE100-De40-1.6MPa管道2420m，铺设PE100-De32-1.6MPa管道4340m，DN25×3.2钢管1700m；入户改造工程共计151户，新建阀井18座。</t>
  </si>
  <si>
    <t>更换配水干管PE100-DN50-1.6MPa配水干管610m；配水支管PE100-DN32-1.6MPa管道590m；新建闸阀井6座，更换插卡式水表134块。</t>
  </si>
  <si>
    <t>新建300m³蓄水池1座，铺设DN100无缝钢管3271m，铺设D160配水管道3661m，新建闸阀井9座。</t>
  </si>
  <si>
    <t>住建局</t>
    <phoneticPr fontId="1" type="noConversion"/>
  </si>
  <si>
    <t>水务局</t>
    <phoneticPr fontId="1" type="noConversion"/>
  </si>
  <si>
    <t>水务局</t>
    <phoneticPr fontId="1" type="noConversion"/>
  </si>
  <si>
    <t>汉小路油返砂整治</t>
    <phoneticPr fontId="1" type="noConversion"/>
  </si>
  <si>
    <t>汉寨村</t>
    <phoneticPr fontId="1" type="noConversion"/>
  </si>
  <si>
    <t>小计（产业发展类项目1个）</t>
    <phoneticPr fontId="1" type="noConversion"/>
  </si>
  <si>
    <t>一、危房改造项目（1个）</t>
    <phoneticPr fontId="1" type="noConversion"/>
  </si>
  <si>
    <t>实施165户贫困户危房改造</t>
    <phoneticPr fontId="1" type="noConversion"/>
  </si>
  <si>
    <t>二、安全饮水项目（19个）</t>
    <phoneticPr fontId="1" type="noConversion"/>
  </si>
  <si>
    <t>交通运输局</t>
    <phoneticPr fontId="1" type="noConversion"/>
  </si>
  <si>
    <t>一、光伏扶贫项目（1个）</t>
    <phoneticPr fontId="1" type="noConversion"/>
  </si>
  <si>
    <t>41个贫困村建设村级光伏电站</t>
  </si>
  <si>
    <t>农业局</t>
    <phoneticPr fontId="1" type="noConversion"/>
  </si>
  <si>
    <t>铜川市印台区2018年度第五批统筹整合财政涉农资金项目计划表</t>
    <phoneticPr fontId="1" type="noConversion"/>
  </si>
  <si>
    <t>三、贫困村基础设施建设项目（1个）</t>
    <phoneticPr fontId="1" type="noConversion"/>
  </si>
  <si>
    <t>四、道路项目（1个）</t>
    <phoneticPr fontId="1" type="noConversion"/>
  </si>
  <si>
    <t>环保局</t>
    <phoneticPr fontId="1" type="noConversion"/>
  </si>
  <si>
    <t>新建水源池1座，配套机电设备1套，铺设电缆线200m，维修水源池1座，维修蓄水池1座，铺设DN50钢管280m，DN63PE管256m，新建阀井11座，入户管1008m，新建水表井7座。</t>
    <phoneticPr fontId="1" type="noConversion"/>
  </si>
  <si>
    <r>
      <t>新打机井1眼，维修水源井1座，管理房2座，20m</t>
    </r>
    <r>
      <rPr>
        <vertAlign val="superscript"/>
        <sz val="8"/>
        <color theme="1"/>
        <rFont val="宋体"/>
        <family val="3"/>
        <charset val="134"/>
      </rPr>
      <t>3</t>
    </r>
    <r>
      <rPr>
        <sz val="8"/>
        <color theme="1"/>
        <rFont val="宋体"/>
        <family val="3"/>
        <charset val="134"/>
      </rPr>
      <t>蓄水池1座，DN50钢管220m，机电设备2套，次氯酸钠发生器2台，铺设各类管网3488m，入户77户，阀门井23座，集中水表井15座，安装预制防冻保护栓77个。</t>
    </r>
  </si>
  <si>
    <t xml:space="preserve">贫困村生活污水治理：分别采用处理能力为200m³/d 、A2O+过滤工艺 ，300m³/d 、A2O+污水场地整治处理，完善和新建配套排水管网1380米。 村庄生活垃圾整治：贫困村垃圾整治处理80余处，形成垃圾整治链条。                    </t>
    <phoneticPr fontId="1" type="noConversion"/>
  </si>
  <si>
    <t>油返砂整治四级道路2.225公里</t>
    <phoneticPr fontId="1" type="noConversion"/>
  </si>
  <si>
    <t>已拨付108.6万元</t>
    <phoneticPr fontId="1" type="noConversion"/>
  </si>
  <si>
    <t>产业    发展     类项    目1个</t>
    <phoneticPr fontId="1" type="noConversion"/>
  </si>
  <si>
    <t>项目    类别</t>
    <phoneticPr fontId="1" type="noConversion"/>
  </si>
  <si>
    <t>序号</t>
    <phoneticPr fontId="1" type="noConversion"/>
  </si>
  <si>
    <t>项目名称</t>
    <phoneticPr fontId="1" type="noConversion"/>
  </si>
  <si>
    <t>实施    地点</t>
    <phoneticPr fontId="1" type="noConversion"/>
  </si>
  <si>
    <t>建设内容</t>
    <phoneticPr fontId="1" type="noConversion"/>
  </si>
  <si>
    <t>合计</t>
    <phoneticPr fontId="1" type="noConversion"/>
  </si>
  <si>
    <t>财政资金</t>
    <phoneticPr fontId="1" type="noConversion"/>
  </si>
  <si>
    <t>责任    单位</t>
    <phoneticPr fontId="1" type="noConversion"/>
  </si>
  <si>
    <t>备注</t>
    <phoneticPr fontId="1" type="noConversion"/>
  </si>
  <si>
    <t>专项扶贫资金</t>
    <phoneticPr fontId="1" type="noConversion"/>
  </si>
  <si>
    <t>其他整合资金</t>
    <phoneticPr fontId="1" type="noConversion"/>
  </si>
  <si>
    <t>合计（第五批项目共23个）</t>
    <phoneticPr fontId="1" type="noConversion"/>
  </si>
  <si>
    <t>小计（基础设施类项目22个）</t>
    <phoneticPr fontId="1" type="noConversion"/>
  </si>
  <si>
    <t>基础设施类项目22个</t>
    <phoneticPr fontId="1" type="noConversion"/>
  </si>
  <si>
    <t>基础设施类项目22个</t>
    <phoneticPr fontId="1" type="noConversion"/>
  </si>
  <si>
    <t>附件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</si>
</sst>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2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黑体"/>
      <family val="3"/>
      <charset val="134"/>
    </font>
    <font>
      <b/>
      <sz val="14"/>
      <color theme="1"/>
      <name val="黑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4"/>
      <color theme="1"/>
      <name val="宋体"/>
      <family val="2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7.5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rgb="FF00000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</font>
    <font>
      <vertAlign val="superscript"/>
      <sz val="8"/>
      <color theme="1"/>
      <name val="宋体"/>
      <family val="3"/>
      <charset val="134"/>
    </font>
    <font>
      <sz val="8"/>
      <color theme="1"/>
      <name val="宋体"/>
      <family val="3"/>
      <charset val="134"/>
      <scheme val="minor"/>
    </font>
    <font>
      <sz val="8"/>
      <color rgb="FF000000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sz val="8"/>
      <color rgb="FF000000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0"/>
      <color theme="1"/>
      <name val="宋体"/>
      <family val="2"/>
      <charset val="134"/>
      <scheme val="minor"/>
    </font>
    <font>
      <sz val="14"/>
      <color theme="1"/>
      <name val="黑体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20"/>
      <color theme="1"/>
      <name val="方正小标宋简体"/>
      <family val="4"/>
      <charset val="134"/>
    </font>
    <font>
      <sz val="16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" fillId="0" borderId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0" borderId="0"/>
  </cellStyleXfs>
  <cellXfs count="62">
    <xf numFmtId="0" fontId="0" fillId="0" borderId="0" xfId="0">
      <alignment vertical="center"/>
    </xf>
    <xf numFmtId="0" fontId="2" fillId="0" borderId="0" xfId="0" applyFont="1" applyFill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>
      <alignment vertical="center"/>
    </xf>
    <xf numFmtId="0" fontId="0" fillId="0" borderId="1" xfId="0" applyFill="1" applyBorder="1">
      <alignment vertical="center"/>
    </xf>
    <xf numFmtId="177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177" fontId="13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center" vertical="center"/>
    </xf>
    <xf numFmtId="177" fontId="22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15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28" fillId="0" borderId="0" xfId="0" applyFont="1" applyFill="1">
      <alignment vertical="center"/>
    </xf>
  </cellXfs>
  <cellStyles count="14">
    <cellStyle name="常规" xfId="0" builtinId="0"/>
    <cellStyle name="常规 10" xfId="1"/>
    <cellStyle name="常规 2" xfId="4"/>
    <cellStyle name="常规 2 2" xfId="5"/>
    <cellStyle name="常规 2 3" xfId="6"/>
    <cellStyle name="常规 3" xfId="7"/>
    <cellStyle name="常规 3 2" xfId="3"/>
    <cellStyle name="常规 35" xfId="8"/>
    <cellStyle name="常规 36" xfId="9"/>
    <cellStyle name="常规 4" xfId="2"/>
    <cellStyle name="常规 4 2" xfId="11"/>
    <cellStyle name="常规 4 3" xfId="12"/>
    <cellStyle name="常规 4 4" xfId="10"/>
    <cellStyle name="样式 1" xfId="1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3"/>
  <sheetViews>
    <sheetView tabSelected="1" zoomScale="77" zoomScaleNormal="77" workbookViewId="0">
      <selection activeCell="N5" sqref="N5"/>
    </sheetView>
  </sheetViews>
  <sheetFormatPr defaultRowHeight="13.5"/>
  <cols>
    <col min="1" max="1" width="7.625" style="3" customWidth="1"/>
    <col min="2" max="2" width="5.375" style="3" customWidth="1"/>
    <col min="3" max="3" width="19.625" style="19" customWidth="1"/>
    <col min="4" max="4" width="10.25" style="19" customWidth="1"/>
    <col min="5" max="5" width="27.875" style="19" customWidth="1"/>
    <col min="6" max="6" width="13.125" style="3" customWidth="1"/>
    <col min="7" max="7" width="10.25" style="3" customWidth="1"/>
    <col min="8" max="8" width="17" style="3" customWidth="1"/>
    <col min="9" max="9" width="9.75" style="3" customWidth="1"/>
    <col min="10" max="10" width="8.25" style="3" customWidth="1"/>
    <col min="11" max="16384" width="9" style="3"/>
  </cols>
  <sheetData>
    <row r="1" spans="1:10" ht="26.25" customHeight="1">
      <c r="A1" s="61" t="s">
        <v>92</v>
      </c>
    </row>
    <row r="2" spans="1:10" ht="43.5" customHeight="1">
      <c r="A2" s="59" t="s">
        <v>67</v>
      </c>
      <c r="B2" s="59"/>
      <c r="C2" s="59"/>
      <c r="D2" s="59"/>
      <c r="E2" s="59"/>
      <c r="F2" s="59"/>
      <c r="G2" s="59"/>
      <c r="H2" s="59"/>
      <c r="I2" s="59"/>
      <c r="J2" s="59"/>
    </row>
    <row r="3" spans="1:10" ht="27">
      <c r="A3" s="1"/>
      <c r="B3" s="1"/>
      <c r="C3" s="20"/>
      <c r="D3" s="20"/>
      <c r="E3" s="20"/>
      <c r="F3" s="1"/>
      <c r="G3" s="1"/>
      <c r="H3" s="60" t="s">
        <v>0</v>
      </c>
      <c r="I3" s="60"/>
      <c r="J3" s="60"/>
    </row>
    <row r="4" spans="1:10" s="2" customFormat="1" ht="32.25" customHeight="1">
      <c r="A4" s="39" t="s">
        <v>77</v>
      </c>
      <c r="B4" s="39" t="s">
        <v>78</v>
      </c>
      <c r="C4" s="41" t="s">
        <v>79</v>
      </c>
      <c r="D4" s="41" t="s">
        <v>80</v>
      </c>
      <c r="E4" s="41" t="s">
        <v>81</v>
      </c>
      <c r="F4" s="39" t="s">
        <v>82</v>
      </c>
      <c r="G4" s="39" t="s">
        <v>83</v>
      </c>
      <c r="H4" s="39"/>
      <c r="I4" s="40" t="s">
        <v>84</v>
      </c>
      <c r="J4" s="40" t="s">
        <v>85</v>
      </c>
    </row>
    <row r="5" spans="1:10" s="2" customFormat="1" ht="42.75" customHeight="1">
      <c r="A5" s="39"/>
      <c r="B5" s="39"/>
      <c r="C5" s="42"/>
      <c r="D5" s="42"/>
      <c r="E5" s="42"/>
      <c r="F5" s="39"/>
      <c r="G5" s="37" t="s">
        <v>86</v>
      </c>
      <c r="H5" s="37" t="s">
        <v>87</v>
      </c>
      <c r="I5" s="40"/>
      <c r="J5" s="40"/>
    </row>
    <row r="6" spans="1:10" ht="34.5" customHeight="1">
      <c r="A6" s="44" t="s">
        <v>88</v>
      </c>
      <c r="B6" s="45"/>
      <c r="C6" s="45"/>
      <c r="D6" s="45"/>
      <c r="E6" s="46"/>
      <c r="F6" s="6">
        <f>F7+F32</f>
        <v>2701.5299999999997</v>
      </c>
      <c r="G6" s="6"/>
      <c r="H6" s="6">
        <f>H7+H32</f>
        <v>2701.5299999999997</v>
      </c>
      <c r="I6" s="12"/>
      <c r="J6" s="4"/>
    </row>
    <row r="7" spans="1:10" ht="32.25" customHeight="1">
      <c r="A7" s="8"/>
      <c r="B7" s="47" t="s">
        <v>89</v>
      </c>
      <c r="C7" s="47"/>
      <c r="D7" s="47"/>
      <c r="E7" s="21"/>
      <c r="F7" s="7">
        <f>G7+H7</f>
        <v>2408.0199999999995</v>
      </c>
      <c r="G7" s="7"/>
      <c r="H7" s="7">
        <f>H8+H9+H30+H29</f>
        <v>2408.0199999999995</v>
      </c>
      <c r="I7" s="12"/>
      <c r="J7" s="4"/>
    </row>
    <row r="8" spans="1:10" ht="39" customHeight="1">
      <c r="A8" s="53" t="s">
        <v>90</v>
      </c>
      <c r="B8" s="8" t="s">
        <v>60</v>
      </c>
      <c r="C8" s="32"/>
      <c r="D8" s="28"/>
      <c r="E8" s="22" t="s">
        <v>61</v>
      </c>
      <c r="F8" s="7">
        <f>G8+H8</f>
        <v>301.95</v>
      </c>
      <c r="G8" s="6"/>
      <c r="H8" s="6">
        <v>301.95</v>
      </c>
      <c r="I8" s="11" t="s">
        <v>54</v>
      </c>
      <c r="J8" s="4"/>
    </row>
    <row r="9" spans="1:10" ht="39" customHeight="1">
      <c r="A9" s="54"/>
      <c r="B9" s="8" t="s">
        <v>62</v>
      </c>
      <c r="C9" s="32"/>
      <c r="D9" s="28"/>
      <c r="E9" s="22"/>
      <c r="F9" s="7">
        <f>G9+H9</f>
        <v>1564.0699999999997</v>
      </c>
      <c r="G9" s="6"/>
      <c r="H9" s="7">
        <f>SUM(H10:H28)</f>
        <v>1564.0699999999997</v>
      </c>
      <c r="I9" s="11"/>
      <c r="J9" s="4"/>
    </row>
    <row r="10" spans="1:10" ht="39" customHeight="1">
      <c r="A10" s="54"/>
      <c r="B10" s="10">
        <v>1</v>
      </c>
      <c r="C10" s="16" t="s">
        <v>19</v>
      </c>
      <c r="D10" s="16"/>
      <c r="E10" s="16" t="s">
        <v>20</v>
      </c>
      <c r="F10" s="33">
        <f t="shared" ref="F10:F31" si="0">G10+H10</f>
        <v>8.39</v>
      </c>
      <c r="G10" s="13"/>
      <c r="H10" s="13">
        <v>8.39</v>
      </c>
      <c r="I10" s="11" t="s">
        <v>55</v>
      </c>
      <c r="J10" s="35" t="s">
        <v>75</v>
      </c>
    </row>
    <row r="11" spans="1:10" ht="32.25" customHeight="1">
      <c r="A11" s="54"/>
      <c r="B11" s="10">
        <v>2</v>
      </c>
      <c r="C11" s="17" t="s">
        <v>1</v>
      </c>
      <c r="D11" s="17" t="s">
        <v>21</v>
      </c>
      <c r="E11" s="17" t="s">
        <v>38</v>
      </c>
      <c r="F11" s="33">
        <f t="shared" si="0"/>
        <v>73.28</v>
      </c>
      <c r="G11" s="13"/>
      <c r="H11" s="14">
        <v>73.28</v>
      </c>
      <c r="I11" s="11" t="s">
        <v>55</v>
      </c>
      <c r="J11" s="4"/>
    </row>
    <row r="12" spans="1:10" ht="54" customHeight="1">
      <c r="A12" s="54"/>
      <c r="B12" s="10">
        <v>3</v>
      </c>
      <c r="C12" s="17" t="s">
        <v>2</v>
      </c>
      <c r="D12" s="17" t="s">
        <v>22</v>
      </c>
      <c r="E12" s="17" t="s">
        <v>39</v>
      </c>
      <c r="F12" s="33">
        <f t="shared" si="0"/>
        <v>90.58</v>
      </c>
      <c r="G12" s="13"/>
      <c r="H12" s="14">
        <v>90.58</v>
      </c>
      <c r="I12" s="11" t="s">
        <v>55</v>
      </c>
      <c r="J12" s="4"/>
    </row>
    <row r="13" spans="1:10" ht="24" customHeight="1">
      <c r="A13" s="55"/>
      <c r="B13" s="10">
        <v>4</v>
      </c>
      <c r="C13" s="17" t="s">
        <v>3</v>
      </c>
      <c r="D13" s="17" t="s">
        <v>23</v>
      </c>
      <c r="E13" s="17" t="s">
        <v>40</v>
      </c>
      <c r="F13" s="33">
        <f t="shared" si="0"/>
        <v>145.5</v>
      </c>
      <c r="G13" s="13"/>
      <c r="H13" s="14">
        <v>145.5</v>
      </c>
      <c r="I13" s="11" t="s">
        <v>55</v>
      </c>
      <c r="J13" s="4"/>
    </row>
    <row r="14" spans="1:10" ht="39" customHeight="1">
      <c r="A14" s="51" t="s">
        <v>91</v>
      </c>
      <c r="B14" s="10">
        <v>5</v>
      </c>
      <c r="C14" s="17" t="s">
        <v>4</v>
      </c>
      <c r="D14" s="17" t="s">
        <v>24</v>
      </c>
      <c r="E14" s="17" t="s">
        <v>41</v>
      </c>
      <c r="F14" s="33">
        <f t="shared" si="0"/>
        <v>39.19</v>
      </c>
      <c r="G14" s="13"/>
      <c r="H14" s="14">
        <v>39.19</v>
      </c>
      <c r="I14" s="11" t="s">
        <v>56</v>
      </c>
      <c r="J14" s="4"/>
    </row>
    <row r="15" spans="1:10" ht="39" customHeight="1">
      <c r="A15" s="52"/>
      <c r="B15" s="10">
        <v>6</v>
      </c>
      <c r="C15" s="17" t="s">
        <v>5</v>
      </c>
      <c r="D15" s="17" t="s">
        <v>25</v>
      </c>
      <c r="E15" s="17" t="s">
        <v>42</v>
      </c>
      <c r="F15" s="33">
        <f t="shared" si="0"/>
        <v>82.67</v>
      </c>
      <c r="G15" s="13"/>
      <c r="H15" s="14">
        <v>82.67</v>
      </c>
      <c r="I15" s="11" t="s">
        <v>56</v>
      </c>
      <c r="J15" s="4"/>
    </row>
    <row r="16" spans="1:10" ht="52.5">
      <c r="A16" s="52"/>
      <c r="B16" s="10">
        <v>7</v>
      </c>
      <c r="C16" s="17" t="s">
        <v>6</v>
      </c>
      <c r="D16" s="17" t="s">
        <v>26</v>
      </c>
      <c r="E16" s="17" t="s">
        <v>71</v>
      </c>
      <c r="F16" s="33">
        <f t="shared" si="0"/>
        <v>52.87</v>
      </c>
      <c r="G16" s="13"/>
      <c r="H16" s="14">
        <v>52.87</v>
      </c>
      <c r="I16" s="11" t="s">
        <v>56</v>
      </c>
      <c r="J16" s="4"/>
    </row>
    <row r="17" spans="1:10" ht="39" customHeight="1">
      <c r="A17" s="52"/>
      <c r="B17" s="10">
        <v>8</v>
      </c>
      <c r="C17" s="17" t="s">
        <v>7</v>
      </c>
      <c r="D17" s="17" t="s">
        <v>27</v>
      </c>
      <c r="E17" s="17" t="s">
        <v>43</v>
      </c>
      <c r="F17" s="33">
        <f t="shared" si="0"/>
        <v>14.49</v>
      </c>
      <c r="G17" s="13"/>
      <c r="H17" s="14">
        <v>14.49</v>
      </c>
      <c r="I17" s="11" t="s">
        <v>56</v>
      </c>
      <c r="J17" s="4"/>
    </row>
    <row r="18" spans="1:10" ht="39" customHeight="1">
      <c r="A18" s="52"/>
      <c r="B18" s="10">
        <v>9</v>
      </c>
      <c r="C18" s="17" t="s">
        <v>8</v>
      </c>
      <c r="D18" s="17" t="s">
        <v>28</v>
      </c>
      <c r="E18" s="17" t="s">
        <v>44</v>
      </c>
      <c r="F18" s="33">
        <f t="shared" si="0"/>
        <v>77.39</v>
      </c>
      <c r="G18" s="13"/>
      <c r="H18" s="14">
        <v>77.39</v>
      </c>
      <c r="I18" s="11" t="s">
        <v>56</v>
      </c>
      <c r="J18" s="4"/>
    </row>
    <row r="19" spans="1:10" ht="54">
      <c r="A19" s="52"/>
      <c r="B19" s="10">
        <v>10</v>
      </c>
      <c r="C19" s="17" t="s">
        <v>9</v>
      </c>
      <c r="D19" s="17" t="s">
        <v>29</v>
      </c>
      <c r="E19" s="17" t="s">
        <v>72</v>
      </c>
      <c r="F19" s="33">
        <f t="shared" si="0"/>
        <v>119.37</v>
      </c>
      <c r="G19" s="13"/>
      <c r="H19" s="14">
        <v>119.37</v>
      </c>
      <c r="I19" s="11" t="s">
        <v>56</v>
      </c>
      <c r="J19" s="4"/>
    </row>
    <row r="20" spans="1:10" ht="39" customHeight="1">
      <c r="A20" s="52"/>
      <c r="B20" s="10">
        <v>11</v>
      </c>
      <c r="C20" s="17" t="s">
        <v>10</v>
      </c>
      <c r="D20" s="17" t="s">
        <v>30</v>
      </c>
      <c r="E20" s="17" t="s">
        <v>45</v>
      </c>
      <c r="F20" s="33">
        <f t="shared" si="0"/>
        <v>79.45</v>
      </c>
      <c r="G20" s="13"/>
      <c r="H20" s="14">
        <v>79.45</v>
      </c>
      <c r="I20" s="11" t="s">
        <v>56</v>
      </c>
      <c r="J20" s="4"/>
    </row>
    <row r="21" spans="1:10" ht="52.5">
      <c r="A21" s="51" t="s">
        <v>91</v>
      </c>
      <c r="B21" s="10">
        <v>12</v>
      </c>
      <c r="C21" s="17" t="s">
        <v>11</v>
      </c>
      <c r="D21" s="17" t="s">
        <v>31</v>
      </c>
      <c r="E21" s="17" t="s">
        <v>46</v>
      </c>
      <c r="F21" s="33">
        <f t="shared" si="0"/>
        <v>65.650000000000006</v>
      </c>
      <c r="G21" s="13"/>
      <c r="H21" s="14">
        <v>65.650000000000006</v>
      </c>
      <c r="I21" s="11" t="s">
        <v>56</v>
      </c>
      <c r="J21" s="4"/>
    </row>
    <row r="22" spans="1:10" ht="42">
      <c r="A22" s="52"/>
      <c r="B22" s="10">
        <v>13</v>
      </c>
      <c r="C22" s="17" t="s">
        <v>12</v>
      </c>
      <c r="D22" s="17" t="s">
        <v>32</v>
      </c>
      <c r="E22" s="17" t="s">
        <v>47</v>
      </c>
      <c r="F22" s="33">
        <f t="shared" si="0"/>
        <v>74.11</v>
      </c>
      <c r="G22" s="13"/>
      <c r="H22" s="14">
        <v>74.11</v>
      </c>
      <c r="I22" s="11" t="s">
        <v>56</v>
      </c>
      <c r="J22" s="4"/>
    </row>
    <row r="23" spans="1:10" ht="39" customHeight="1">
      <c r="A23" s="52"/>
      <c r="B23" s="10">
        <v>14</v>
      </c>
      <c r="C23" s="17" t="s">
        <v>13</v>
      </c>
      <c r="D23" s="17" t="s">
        <v>33</v>
      </c>
      <c r="E23" s="17" t="s">
        <v>48</v>
      </c>
      <c r="F23" s="33">
        <f t="shared" si="0"/>
        <v>41.63</v>
      </c>
      <c r="G23" s="13"/>
      <c r="H23" s="14">
        <v>41.63</v>
      </c>
      <c r="I23" s="11" t="s">
        <v>56</v>
      </c>
      <c r="J23" s="4"/>
    </row>
    <row r="24" spans="1:10" ht="24" customHeight="1">
      <c r="A24" s="52"/>
      <c r="B24" s="10">
        <v>15</v>
      </c>
      <c r="C24" s="17" t="s">
        <v>14</v>
      </c>
      <c r="D24" s="29"/>
      <c r="E24" s="17" t="s">
        <v>49</v>
      </c>
      <c r="F24" s="33">
        <f t="shared" si="0"/>
        <v>120.2</v>
      </c>
      <c r="G24" s="13"/>
      <c r="H24" s="14">
        <v>120.2</v>
      </c>
      <c r="I24" s="11" t="s">
        <v>56</v>
      </c>
      <c r="J24" s="4"/>
    </row>
    <row r="25" spans="1:10" ht="105">
      <c r="A25" s="52"/>
      <c r="B25" s="10">
        <v>16</v>
      </c>
      <c r="C25" s="23" t="s">
        <v>15</v>
      </c>
      <c r="D25" s="23" t="s">
        <v>34</v>
      </c>
      <c r="E25" s="23" t="s">
        <v>50</v>
      </c>
      <c r="F25" s="33">
        <f t="shared" si="0"/>
        <v>110.3</v>
      </c>
      <c r="G25" s="13"/>
      <c r="H25" s="14">
        <v>110.3</v>
      </c>
      <c r="I25" s="11" t="s">
        <v>56</v>
      </c>
      <c r="J25" s="4"/>
    </row>
    <row r="26" spans="1:10" ht="63" customHeight="1">
      <c r="A26" s="56" t="s">
        <v>91</v>
      </c>
      <c r="B26" s="10">
        <v>17</v>
      </c>
      <c r="C26" s="23" t="s">
        <v>16</v>
      </c>
      <c r="D26" s="23" t="s">
        <v>35</v>
      </c>
      <c r="E26" s="23" t="s">
        <v>51</v>
      </c>
      <c r="F26" s="33">
        <f t="shared" si="0"/>
        <v>184.81</v>
      </c>
      <c r="G26" s="13"/>
      <c r="H26" s="14">
        <v>184.81</v>
      </c>
      <c r="I26" s="11" t="s">
        <v>56</v>
      </c>
      <c r="J26" s="4"/>
    </row>
    <row r="27" spans="1:10" ht="42">
      <c r="A27" s="57"/>
      <c r="B27" s="10">
        <v>18</v>
      </c>
      <c r="C27" s="23" t="s">
        <v>17</v>
      </c>
      <c r="D27" s="23" t="s">
        <v>36</v>
      </c>
      <c r="E27" s="23" t="s">
        <v>52</v>
      </c>
      <c r="F27" s="33">
        <f t="shared" si="0"/>
        <v>37.619999999999997</v>
      </c>
      <c r="G27" s="13"/>
      <c r="H27" s="14">
        <v>37.619999999999997</v>
      </c>
      <c r="I27" s="11" t="s">
        <v>56</v>
      </c>
      <c r="J27" s="4"/>
    </row>
    <row r="28" spans="1:10" ht="39" customHeight="1">
      <c r="A28" s="57"/>
      <c r="B28" s="10">
        <v>19</v>
      </c>
      <c r="C28" s="23" t="s">
        <v>18</v>
      </c>
      <c r="D28" s="23" t="s">
        <v>37</v>
      </c>
      <c r="E28" s="24" t="s">
        <v>53</v>
      </c>
      <c r="F28" s="33">
        <f t="shared" si="0"/>
        <v>146.57</v>
      </c>
      <c r="G28" s="13"/>
      <c r="H28" s="14">
        <v>146.57</v>
      </c>
      <c r="I28" s="11" t="s">
        <v>56</v>
      </c>
      <c r="J28" s="4"/>
    </row>
    <row r="29" spans="1:10" ht="63" customHeight="1">
      <c r="A29" s="57"/>
      <c r="B29" s="48" t="s">
        <v>68</v>
      </c>
      <c r="C29" s="49"/>
      <c r="D29" s="50"/>
      <c r="E29" s="24" t="s">
        <v>73</v>
      </c>
      <c r="F29" s="33">
        <f t="shared" si="0"/>
        <v>400</v>
      </c>
      <c r="G29" s="13"/>
      <c r="H29" s="14">
        <v>400</v>
      </c>
      <c r="I29" s="11" t="s">
        <v>70</v>
      </c>
      <c r="J29" s="4"/>
    </row>
    <row r="30" spans="1:10" ht="33" customHeight="1">
      <c r="A30" s="57"/>
      <c r="B30" s="9" t="s">
        <v>69</v>
      </c>
      <c r="C30" s="15"/>
      <c r="D30" s="30"/>
      <c r="E30" s="25"/>
      <c r="F30" s="33">
        <f t="shared" si="0"/>
        <v>142</v>
      </c>
      <c r="G30" s="13"/>
      <c r="H30" s="13">
        <v>142</v>
      </c>
      <c r="I30" s="11"/>
      <c r="J30" s="4"/>
    </row>
    <row r="31" spans="1:10" ht="30.75" customHeight="1">
      <c r="A31" s="58"/>
      <c r="B31" s="10">
        <v>1</v>
      </c>
      <c r="C31" s="38" t="s">
        <v>57</v>
      </c>
      <c r="D31" s="31" t="s">
        <v>58</v>
      </c>
      <c r="E31" s="26" t="s">
        <v>74</v>
      </c>
      <c r="F31" s="33">
        <f t="shared" si="0"/>
        <v>142</v>
      </c>
      <c r="G31" s="13"/>
      <c r="H31" s="13">
        <v>142</v>
      </c>
      <c r="I31" s="11" t="s">
        <v>63</v>
      </c>
      <c r="J31" s="4"/>
    </row>
    <row r="32" spans="1:10" ht="45.75" customHeight="1">
      <c r="A32" s="4"/>
      <c r="B32" s="9" t="s">
        <v>59</v>
      </c>
      <c r="C32" s="32"/>
      <c r="D32" s="32"/>
      <c r="E32" s="27"/>
      <c r="F32" s="34">
        <f>F33</f>
        <v>293.51</v>
      </c>
      <c r="G32" s="34"/>
      <c r="H32" s="34">
        <f t="shared" ref="H32" si="1">H33</f>
        <v>293.51</v>
      </c>
      <c r="I32" s="4"/>
      <c r="J32" s="4"/>
    </row>
    <row r="33" spans="1:10" ht="72" customHeight="1">
      <c r="A33" s="36" t="s">
        <v>76</v>
      </c>
      <c r="B33" s="43" t="s">
        <v>64</v>
      </c>
      <c r="C33" s="43"/>
      <c r="D33" s="43"/>
      <c r="E33" s="18" t="s">
        <v>65</v>
      </c>
      <c r="F33" s="34">
        <f>G33+H33</f>
        <v>293.51</v>
      </c>
      <c r="G33" s="34"/>
      <c r="H33" s="34">
        <v>293.51</v>
      </c>
      <c r="I33" s="5" t="s">
        <v>66</v>
      </c>
      <c r="J33" s="4"/>
    </row>
  </sheetData>
  <mergeCells count="19">
    <mergeCell ref="B33:D33"/>
    <mergeCell ref="A6:E6"/>
    <mergeCell ref="B7:D7"/>
    <mergeCell ref="B29:D29"/>
    <mergeCell ref="A14:A20"/>
    <mergeCell ref="A21:A25"/>
    <mergeCell ref="A8:A13"/>
    <mergeCell ref="A26:A31"/>
    <mergeCell ref="F4:F5"/>
    <mergeCell ref="G4:H4"/>
    <mergeCell ref="H3:J3"/>
    <mergeCell ref="A2:J2"/>
    <mergeCell ref="I4:I5"/>
    <mergeCell ref="J4:J5"/>
    <mergeCell ref="A4:A5"/>
    <mergeCell ref="B4:B5"/>
    <mergeCell ref="C4:C5"/>
    <mergeCell ref="D4:D5"/>
    <mergeCell ref="E4:E5"/>
  </mergeCells>
  <phoneticPr fontId="1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27" sqref="L27"/>
    </sheetView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附件</vt:lpstr>
      <vt:lpstr>Sheet3</vt:lpstr>
      <vt:lpstr>附件!Print_Titles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2018-10-13T03:03:39Z</dcterms:modified>
</cp:coreProperties>
</file>