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项目库汇总表" sheetId="21" r:id="rId1"/>
    <sheet name="项目库明细表" sheetId="20" r:id="rId2"/>
  </sheets>
  <definedNames>
    <definedName name="_xlnm.Print_Titles" localSheetId="1">项目库明细表!$3:$5</definedName>
    <definedName name="_xlnm.Print_Titles" localSheetId="0">项目库汇总表!$4:$5</definedName>
  </definedNames>
  <calcPr calcId="144525"/>
</workbook>
</file>

<file path=xl/sharedStrings.xml><?xml version="1.0" encoding="utf-8"?>
<sst xmlns="http://schemas.openxmlformats.org/spreadsheetml/2006/main" count="703" uniqueCount="281">
  <si>
    <t>附件1</t>
  </si>
  <si>
    <t>王益区2020年度脱贫攻坚项目库汇总表</t>
  </si>
  <si>
    <t>填报单位（盖章）：铜川市王益区脱贫攻坚领导小组办公室</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</si>
  <si>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</si>
  <si>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</si>
  <si>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</si>
  <si>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</si>
  <si>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</si>
  <si>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</si>
  <si>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</si>
  <si>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</si>
  <si>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</si>
  <si>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</si>
  <si>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</si>
  <si>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</si>
  <si>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</si>
  <si>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</si>
  <si>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</si>
  <si>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</si>
  <si>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</si>
  <si>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</si>
  <si>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</si>
  <si>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</si>
  <si>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</si>
  <si>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</si>
  <si>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</si>
  <si>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</si>
  <si>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</si>
  <si>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</si>
  <si>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</si>
  <si>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</si>
  <si>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</si>
  <si>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</si>
  <si>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</si>
  <si>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</si>
  <si>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</si>
  <si>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</si>
  <si>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</si>
  <si>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</si>
  <si>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</si>
  <si>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</si>
  <si>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</si>
  <si>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</si>
  <si>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</si>
  <si>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</si>
  <si>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</si>
  <si>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</si>
  <si>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</si>
  <si>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</si>
  <si>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</si>
  <si>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</si>
  <si>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</si>
  <si>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</si>
  <si>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</si>
  <si>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</si>
  <si>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</si>
  <si>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</si>
  <si>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</si>
  <si>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</si>
  <si>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</si>
  <si>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</si>
  <si>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</si>
  <si>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</si>
  <si>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</si>
  <si>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</si>
  <si>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</si>
  <si>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</si>
  <si>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</si>
  <si>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</si>
  <si>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</si>
  <si>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</si>
  <si>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</si>
  <si>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</si>
  <si>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</si>
  <si>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</si>
  <si>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</si>
  <si>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附件2</t>
  </si>
  <si>
    <t xml:space="preserve">王益区2020年度脱贫攻坚项目库明细表 </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</si>
  <si>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</si>
  <si>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</si>
  <si>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</si>
  <si>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</si>
  <si>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</si>
  <si>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</si>
  <si>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</si>
  <si>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</si>
  <si>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</si>
  <si>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</si>
  <si>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</si>
  <si>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</si>
  <si>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</si>
  <si>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</si>
  <si>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</si>
  <si>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</si>
  <si>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</si>
  <si>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</si>
  <si>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</si>
  <si>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</si>
  <si>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</si>
  <si>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</si>
  <si>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</si>
  <si>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</si>
  <si>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</si>
  <si>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</si>
  <si>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</si>
  <si>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</si>
  <si>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</si>
  <si>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</si>
  <si>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</si>
  <si>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</si>
  <si>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</si>
  <si>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</si>
  <si>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</si>
  <si>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</si>
  <si>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</si>
  <si>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</si>
  <si>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</si>
  <si>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</si>
  <si>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</si>
  <si>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</si>
  <si>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</si>
  <si>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</si>
  <si>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</si>
  <si>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</si>
  <si>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</si>
  <si>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</si>
  <si>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</si>
  <si>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</si>
  <si>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黄堡镇安村100亩产业扶贫示范桃园建设项目</t>
  </si>
  <si>
    <t>建设100亩示范桃园</t>
  </si>
  <si>
    <t>黄堡镇</t>
  </si>
  <si>
    <t>安村</t>
  </si>
  <si>
    <t>王益区农业农村局</t>
  </si>
  <si>
    <t>马吉海</t>
  </si>
  <si>
    <t>13488000168</t>
  </si>
  <si>
    <t>发展村集体经济带动脱贫</t>
  </si>
  <si>
    <r>
      <rPr>
        <sz val="10"/>
        <rFont val="宋体"/>
        <charset val="134"/>
      </rPr>
      <t>预计年产值</t>
    </r>
    <r>
      <rPr>
        <sz val="10"/>
        <rFont val="宋体"/>
        <charset val="0"/>
      </rPr>
      <t>100</t>
    </r>
    <r>
      <rPr>
        <sz val="10"/>
        <rFont val="宋体"/>
        <charset val="134"/>
      </rPr>
      <t>万元，利润</t>
    </r>
    <r>
      <rPr>
        <sz val="10"/>
        <rFont val="宋体"/>
        <charset val="0"/>
      </rPr>
      <t>50</t>
    </r>
    <r>
      <rPr>
        <sz val="10"/>
        <rFont val="宋体"/>
        <charset val="134"/>
      </rPr>
      <t>万元</t>
    </r>
  </si>
  <si>
    <t>军台岭村（韩塬便民服务中心）新栽（改造提升）100亩设施蔬菜种植基地建设项目</t>
  </si>
  <si>
    <t>新栽（改造提升）100亩蔬菜种植基地</t>
  </si>
  <si>
    <t>王益街道办</t>
  </si>
  <si>
    <t>军台岭村</t>
  </si>
  <si>
    <t>周铜川</t>
  </si>
  <si>
    <t>18992990325</t>
  </si>
  <si>
    <t>预计年产值100万元，利润30万元</t>
  </si>
  <si>
    <t>王益区肉兔扶贫产业基地二期建设项目</t>
  </si>
  <si>
    <r>
      <rPr>
        <sz val="10"/>
        <rFont val="宋体"/>
        <charset val="134"/>
      </rPr>
      <t>扩建标准化兔舍、新建</t>
    </r>
    <r>
      <rPr>
        <sz val="10"/>
        <rFont val="宋体"/>
        <charset val="0"/>
      </rPr>
      <t>200</t>
    </r>
    <r>
      <rPr>
        <sz val="10"/>
        <rFont val="宋体"/>
        <charset val="134"/>
      </rPr>
      <t>吨冷库</t>
    </r>
    <r>
      <rPr>
        <sz val="10"/>
        <rFont val="宋体"/>
        <charset val="0"/>
      </rPr>
      <t>1</t>
    </r>
    <r>
      <rPr>
        <sz val="10"/>
        <rFont val="宋体"/>
        <charset val="134"/>
      </rPr>
      <t>座</t>
    </r>
  </si>
  <si>
    <t>企业带动脱贫</t>
  </si>
  <si>
    <r>
      <rPr>
        <sz val="10"/>
        <rFont val="宋体"/>
        <charset val="134"/>
      </rPr>
      <t>预计年产值</t>
    </r>
    <r>
      <rPr>
        <sz val="10"/>
        <rFont val="宋体"/>
        <charset val="0"/>
      </rPr>
      <t>50</t>
    </r>
    <r>
      <rPr>
        <sz val="10"/>
        <rFont val="宋体"/>
        <charset val="134"/>
      </rPr>
      <t>万元，利润</t>
    </r>
    <r>
      <rPr>
        <sz val="10"/>
        <rFont val="宋体"/>
        <charset val="0"/>
      </rPr>
      <t>8.5</t>
    </r>
    <r>
      <rPr>
        <sz val="10"/>
        <rFont val="宋体"/>
        <charset val="134"/>
      </rPr>
      <t>万元</t>
    </r>
  </si>
  <si>
    <t>墙下塬村1000亩中药材种植基地建设项目</t>
  </si>
  <si>
    <t>1000亩黄中药材种植基地</t>
  </si>
  <si>
    <t>墙下塬村</t>
  </si>
  <si>
    <t>预计年产值30万元，利润14万元</t>
  </si>
  <si>
    <r>
      <rPr>
        <sz val="10"/>
        <rFont val="宋体"/>
        <charset val="134"/>
      </rPr>
      <t>黄堡镇孟姜塬村</t>
    </r>
    <r>
      <rPr>
        <sz val="10"/>
        <rFont val="宋体"/>
        <charset val="0"/>
      </rPr>
      <t>100</t>
    </r>
    <r>
      <rPr>
        <sz val="10"/>
        <rFont val="宋体"/>
        <charset val="134"/>
      </rPr>
      <t>亩产业扶贫示范桃园建设项目</t>
    </r>
  </si>
  <si>
    <r>
      <rPr>
        <sz val="10"/>
        <rFont val="宋体"/>
        <charset val="134"/>
      </rPr>
      <t>新建</t>
    </r>
    <r>
      <rPr>
        <sz val="10"/>
        <rFont val="宋体"/>
        <charset val="0"/>
      </rPr>
      <t>100</t>
    </r>
    <r>
      <rPr>
        <sz val="10"/>
        <rFont val="宋体"/>
        <charset val="134"/>
      </rPr>
      <t>亩现示范优桃园，配套滴灌</t>
    </r>
    <r>
      <rPr>
        <sz val="10"/>
        <rFont val="宋体"/>
        <charset val="0"/>
      </rPr>
      <t>100</t>
    </r>
    <r>
      <rPr>
        <sz val="10"/>
        <rFont val="宋体"/>
        <charset val="134"/>
      </rPr>
      <t>亩</t>
    </r>
  </si>
  <si>
    <t>孟姜塬村</t>
  </si>
  <si>
    <t>预计年产值80万元，利润40万元</t>
  </si>
  <si>
    <t>2020年王益区440亩高标准蔬菜种植扶贫产业园项目</t>
  </si>
  <si>
    <t>新建440亩高标准蔬菜种植扶贫产业园</t>
  </si>
  <si>
    <t>黑池塬村</t>
  </si>
  <si>
    <t>带动10个贫困村产业发展</t>
  </si>
  <si>
    <t>2020年黄堡镇孟姜塬村柿饼加工厂项目</t>
  </si>
  <si>
    <t>建设柿饼加工厂1座，硬化晾晒场地1000平方米，新建生产车间140平方米、100吨冷库一座</t>
  </si>
  <si>
    <r>
      <rPr>
        <sz val="10"/>
        <rFont val="宋体"/>
        <charset val="134"/>
      </rPr>
      <t>预计年产值</t>
    </r>
    <r>
      <rPr>
        <sz val="10"/>
        <rFont val="Times New Roman"/>
        <charset val="134"/>
      </rPr>
      <t>100</t>
    </r>
    <r>
      <rPr>
        <sz val="10"/>
        <rFont val="宋体"/>
        <charset val="134"/>
      </rPr>
      <t>万元，利润</t>
    </r>
    <r>
      <rPr>
        <sz val="10"/>
        <rFont val="Times New Roman"/>
        <charset val="134"/>
      </rPr>
      <t>50</t>
    </r>
    <r>
      <rPr>
        <sz val="10"/>
        <rFont val="宋体"/>
        <charset val="134"/>
      </rPr>
      <t>万元</t>
    </r>
  </si>
  <si>
    <t>2020年黄堡镇文明塬村肉羊产业基地湖羊采购项目</t>
  </si>
  <si>
    <t>采购湖羊546只（其中母羊525只，公羊21只）。</t>
  </si>
  <si>
    <t>文明塬村</t>
  </si>
  <si>
    <t>2020年王家河街道办事处常家河村设施蔬菜基地建设项目</t>
  </si>
  <si>
    <t>新建薄膜大棚4个，配套分拣用房96平方米，滴灌设施4亩，铺设围栏200米，配套相关设施设备。</t>
  </si>
  <si>
    <t>王家河街道办</t>
  </si>
  <si>
    <t>常家河村</t>
  </si>
  <si>
    <t>王益区扶贫局</t>
  </si>
  <si>
    <t>张进</t>
  </si>
  <si>
    <t>18909198804</t>
  </si>
  <si>
    <t>预计年产值20万元，利润12万元</t>
  </si>
  <si>
    <t>2020年建档立卡户公益林森林生态效益补偿基金兑现项目</t>
  </si>
  <si>
    <t>为涉及公益林的建档立卡户发放补助</t>
  </si>
  <si>
    <t>王益区</t>
  </si>
  <si>
    <t>王志刚</t>
  </si>
  <si>
    <t>2188186</t>
  </si>
  <si>
    <t>发放政策性补助提高贫困户收入</t>
  </si>
  <si>
    <t>为涉及公益林的159户建档立卡贫困户发放补助</t>
  </si>
  <si>
    <t>2020年王益街道办十里铺村壮大村集体经济项目</t>
  </si>
  <si>
    <t>建设扶贫产品展销中心1座</t>
  </si>
  <si>
    <t>2020年贫困劳动力外出务工项目</t>
  </si>
  <si>
    <t>为外出务工贫困劳动力发放交通补贴</t>
  </si>
  <si>
    <t>王益区人社局</t>
  </si>
  <si>
    <t>杨贵民</t>
  </si>
  <si>
    <t>18009190505</t>
  </si>
  <si>
    <t>贫困人口务工</t>
  </si>
  <si>
    <t>2020年贫困户享受一次性创业补贴项目</t>
  </si>
  <si>
    <t>为已创业贫困户发放一次性创业补贴</t>
  </si>
  <si>
    <t>贫困劳动力创业</t>
  </si>
  <si>
    <t>2020年贫困劳动力创业培训项目</t>
  </si>
  <si>
    <t>为有创业培训需求的贫困劳动力进行创业培训</t>
  </si>
  <si>
    <t>2020年贫困劳动力技能培训项目</t>
  </si>
  <si>
    <t>为有技能培训需求的贫困劳动力进行技能培训</t>
  </si>
  <si>
    <t>贫困劳动力就业</t>
  </si>
  <si>
    <t xml:space="preserve"> </t>
  </si>
  <si>
    <t>1.贫困人口护林员</t>
  </si>
  <si>
    <t>2020年建档立卡户生态护林员项目</t>
  </si>
  <si>
    <t>选聘有劳动能力的建档立卡户担任生态护林员</t>
  </si>
  <si>
    <t>贫困人口直接受益</t>
  </si>
  <si>
    <t>选聘不少于15名生态护林员</t>
  </si>
  <si>
    <t>2.贫困人口护路员</t>
  </si>
  <si>
    <t>3.贫困人口护水员</t>
  </si>
  <si>
    <t>4.贫困人口保洁员</t>
  </si>
  <si>
    <t>5.其他贫困人口公益性岗位</t>
  </si>
  <si>
    <t>2020年贫困劳动力特设公岗安置项目</t>
  </si>
  <si>
    <t>为无法离乡、无业可扶、无力脱贫的贫困劳动力签订特设公益性岗位</t>
  </si>
  <si>
    <t>特设公岗安置贫困劳动力不少于80人</t>
  </si>
  <si>
    <t>2020年贫困劳动力公益专岗安置项目</t>
  </si>
  <si>
    <t>为贫困劳动力签订公益专岗</t>
  </si>
  <si>
    <t>公益专岗安置贫困劳动力不少于20人</t>
  </si>
  <si>
    <t>2020年贫困劳动力公益性岗位安置项目</t>
  </si>
  <si>
    <t>为贫困劳动力签订公益性岗位</t>
  </si>
  <si>
    <t>公益性岗位安置贫困劳动力不少于5人</t>
  </si>
  <si>
    <t>2020年“雨露计划”职业教育补助项目</t>
  </si>
  <si>
    <t>为我区户籍在省内技工院校就读并拥有全日制正式学籍的建档立卡贫困学生发放补助</t>
  </si>
  <si>
    <t>高明松</t>
  </si>
  <si>
    <t>18329690778</t>
  </si>
  <si>
    <t>减轻贫困学生教育经济负担</t>
  </si>
  <si>
    <t>为不少于10名建档立卡贫困学生发放补助</t>
  </si>
  <si>
    <t>2020年建档立卡贫困人口参加城乡居民基本医疗保险补助项目</t>
  </si>
  <si>
    <t>为1169名建档立卡贫困人口给予基本医疗保险补助</t>
  </si>
  <si>
    <t>王益区医保局</t>
  </si>
  <si>
    <t>李景群</t>
  </si>
  <si>
    <t>18991587908</t>
  </si>
  <si>
    <t>减轻困难家庭就医负担</t>
  </si>
  <si>
    <t>2020年建档立卡贫困人口参加大病保险补助项目</t>
  </si>
  <si>
    <t>为1169名建档立卡贫困人口给予大病保险补助</t>
  </si>
  <si>
    <t>2020年建档立卡贫困人口享受医疗救助项目</t>
  </si>
  <si>
    <t>为建档立卡贫困人口发放医疗救助资金</t>
  </si>
  <si>
    <t>史燕娟</t>
  </si>
  <si>
    <t>2020年大骨节病救治项目</t>
  </si>
  <si>
    <t>对13名贫困大骨节病患者给予药物治疗</t>
  </si>
  <si>
    <t>王益区卫生健康局</t>
  </si>
  <si>
    <t>陈飞</t>
  </si>
  <si>
    <t>18091909988</t>
  </si>
  <si>
    <t>2020年扶贫小额信贷贴息项目</t>
  </si>
  <si>
    <t>为申请扶贫小额信贷的建档立卡户进行贴息</t>
  </si>
  <si>
    <t>各涉农镇办</t>
  </si>
  <si>
    <t>各行政村</t>
  </si>
  <si>
    <t>减轻贫困群众贷款经济负担</t>
  </si>
  <si>
    <t>为147户建档立卡借款户贴息</t>
  </si>
  <si>
    <t>2020年王家河村供水改扩建工程</t>
  </si>
  <si>
    <r>
      <rPr>
        <sz val="10"/>
        <rFont val="宋体"/>
        <charset val="134"/>
      </rPr>
      <t>新建加压泵房2座、消毒间2座、30m³蓄水池一座、50m</t>
    </r>
    <r>
      <rPr>
        <vertAlign val="superscript"/>
        <sz val="10"/>
        <rFont val="宋体"/>
        <charset val="134"/>
      </rPr>
      <t>3</t>
    </r>
    <r>
      <rPr>
        <sz val="10"/>
        <rFont val="宋体"/>
        <charset val="134"/>
      </rPr>
      <t>水塔1座、100m</t>
    </r>
    <r>
      <rPr>
        <vertAlign val="superscript"/>
        <sz val="10"/>
        <rFont val="宋体"/>
        <charset val="134"/>
      </rPr>
      <t>3</t>
    </r>
    <r>
      <rPr>
        <sz val="10"/>
        <rFont val="宋体"/>
        <charset val="134"/>
      </rPr>
      <t>蓄水池1座，挖土方26984.09 m</t>
    </r>
    <r>
      <rPr>
        <vertAlign val="superscript"/>
        <sz val="10"/>
        <rFont val="宋体"/>
        <charset val="134"/>
      </rPr>
      <t>3</t>
    </r>
    <r>
      <rPr>
        <sz val="10"/>
        <rFont val="宋体"/>
        <charset val="134"/>
      </rPr>
      <t>，填土方24104.09 m</t>
    </r>
    <r>
      <rPr>
        <vertAlign val="superscript"/>
        <sz val="10"/>
        <rFont val="宋体"/>
        <charset val="134"/>
      </rPr>
      <t>3</t>
    </r>
    <r>
      <rPr>
        <sz val="10"/>
        <rFont val="宋体"/>
        <charset val="134"/>
      </rPr>
      <t>，安装无缝钢管管6732m，PE管11690m，阀门井及水表井65座，输配电等供水设施</t>
    </r>
  </si>
  <si>
    <t>王家河村</t>
  </si>
  <si>
    <t>王益区水务局</t>
  </si>
  <si>
    <t>杨志刚</t>
  </si>
  <si>
    <t>13992992575</t>
  </si>
  <si>
    <t>提高群众安全饮水保障水平</t>
  </si>
  <si>
    <t>改善8户贫困户饮水条件</t>
  </si>
  <si>
    <t>2020年常家河供水改扩建工程</t>
  </si>
  <si>
    <t>新建500方蓄水池1座、100方蓄水池3座，铺设配水管道15公里</t>
  </si>
  <si>
    <t>改善33户贫困户饮水条件</t>
  </si>
  <si>
    <t>王益街道办事处2020年供水维修工程项目</t>
  </si>
  <si>
    <t>军台岭村 (韩塬)、王益村、墙下塬村、十里铺村供水维修工程</t>
  </si>
  <si>
    <t>改善32户贫困户饮水条件</t>
  </si>
  <si>
    <t>2020年农村居民最低生活保障项目</t>
  </si>
  <si>
    <t>为符合最低生活保障条件的农村居民发放最低生活保障金</t>
  </si>
  <si>
    <t>王益区民政局</t>
  </si>
  <si>
    <t>杨洁云</t>
  </si>
  <si>
    <t>18292792288</t>
  </si>
  <si>
    <t>保障农村居民基本生活</t>
  </si>
  <si>
    <t>为农村居民提供最低生活保障金</t>
  </si>
  <si>
    <t>2020年农村特困人员救助供养项目</t>
  </si>
  <si>
    <t>为符合特困人员救助供养条件的农村居民发放特困人员救助供养金</t>
  </si>
  <si>
    <t>保障农村特困人员基本生活</t>
  </si>
  <si>
    <t>为农村特困人员提供救助供养金</t>
  </si>
  <si>
    <t>2020年建档立卡贫困人口参加城乡居民基本养老保险补助项目</t>
  </si>
  <si>
    <t>为200名贫困人口发放基本养老保险补助</t>
  </si>
  <si>
    <t>贾斌栋</t>
  </si>
  <si>
    <t>13509196290</t>
  </si>
  <si>
    <t>提高建档立卡人口养老保障</t>
  </si>
  <si>
    <t>2020年建档立卡贫困人口享受临时救助项目</t>
  </si>
  <si>
    <t>为建档立卡对象困难家庭发放临时救助资金</t>
  </si>
  <si>
    <t>解决困难家庭临时性困难</t>
  </si>
  <si>
    <t>王益街道办墙下塬村生产道路建设项目</t>
  </si>
  <si>
    <t>硬化3m宽、15cm厚混凝土生产道路2km</t>
  </si>
  <si>
    <t>改善生产生活条件</t>
  </si>
  <si>
    <r>
      <rPr>
        <sz val="10"/>
        <rFont val="宋体"/>
        <charset val="134"/>
      </rPr>
      <t>建成2</t>
    </r>
    <r>
      <rPr>
        <sz val="10"/>
        <rFont val="宋体"/>
        <charset val="0"/>
      </rPr>
      <t>km</t>
    </r>
    <r>
      <rPr>
        <sz val="10"/>
        <rFont val="宋体"/>
        <charset val="134"/>
      </rPr>
      <t>生产路</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</si>
</sst>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s>
  <fonts count="44">
    <font>
      <sz val="11"/>
      <color theme="1"/>
      <name val="等线"/>
      <charset val="134"/>
      <scheme val="minor"/>
    </font>
    <font>
      <sz val="12"/>
      <color theme="1"/>
      <name val="黑体"/>
      <charset val="134"/>
    </font>
    <font>
      <sz val="12"/>
      <color theme="1"/>
      <name val="仿宋"/>
      <charset val="134"/>
    </font>
    <font>
      <sz val="12"/>
      <color theme="1"/>
      <name val="Arial"/>
      <charset val="134"/>
    </font>
    <font>
      <sz val="16"/>
      <color theme="1"/>
      <name val="黑体"/>
      <charset val="134"/>
    </font>
    <font>
      <sz val="28"/>
      <color theme="1"/>
      <name val="方正小标宋简体"/>
      <charset val="134"/>
    </font>
    <font>
      <sz val="10"/>
      <color theme="1"/>
      <name val="黑体"/>
      <charset val="134"/>
    </font>
    <font>
      <sz val="14"/>
      <color theme="1"/>
      <name val="仿宋"/>
      <charset val="134"/>
    </font>
    <font>
      <sz val="10"/>
      <color theme="1"/>
      <name val="宋体"/>
      <charset val="134"/>
    </font>
    <font>
      <b/>
      <sz val="10"/>
      <name val="仿宋"/>
      <charset val="134"/>
    </font>
    <font>
      <sz val="10"/>
      <name val="宋体"/>
      <charset val="134"/>
    </font>
    <font>
      <b/>
      <sz val="10"/>
      <color theme="1"/>
      <name val="宋体"/>
      <charset val="134"/>
    </font>
    <font>
      <sz val="10"/>
      <name val="宋体"/>
      <charset val="0"/>
    </font>
    <font>
      <i/>
      <sz val="10"/>
      <name val="宋体"/>
      <charset val="0"/>
    </font>
    <font>
      <sz val="12"/>
      <color theme="1"/>
      <name val="仿宋_GB2312"/>
      <charset val="134"/>
    </font>
    <font>
      <sz val="9"/>
      <color theme="1"/>
      <name val="宋体"/>
      <charset val="134"/>
    </font>
    <font>
      <b/>
      <sz val="11"/>
      <color theme="1"/>
      <name val="等线"/>
      <charset val="134"/>
      <scheme val="minor"/>
    </font>
    <font>
      <sz val="20"/>
      <color theme="1"/>
      <name val="方正小标宋简体"/>
      <charset val="134"/>
    </font>
    <font>
      <sz val="10"/>
      <color theme="1"/>
      <name val="仿宋"/>
      <charset val="134"/>
    </font>
    <font>
      <sz val="10"/>
      <name val="仿宋"/>
      <charset val="134"/>
    </font>
    <font>
      <sz val="10"/>
      <color indexed="8"/>
      <name val="仿宋"/>
      <charset val="134"/>
    </font>
    <font>
      <b/>
      <sz val="11"/>
      <color rgb="FFFA7D00"/>
      <name val="等线"/>
      <charset val="0"/>
      <scheme val="minor"/>
    </font>
    <font>
      <u/>
      <sz val="11"/>
      <color rgb="FF0000FF"/>
      <name val="等线"/>
      <charset val="0"/>
      <scheme val="minor"/>
    </font>
    <font>
      <b/>
      <sz val="11"/>
      <color theme="1"/>
      <name val="等线"/>
      <charset val="0"/>
      <scheme val="minor"/>
    </font>
    <font>
      <b/>
      <sz val="15"/>
      <color theme="3"/>
      <name val="等线"/>
      <charset val="134"/>
      <scheme val="minor"/>
    </font>
    <font>
      <b/>
      <sz val="11"/>
      <color theme="3"/>
      <name val="等线"/>
      <charset val="134"/>
      <scheme val="minor"/>
    </font>
    <font>
      <i/>
      <sz val="11"/>
      <color rgb="FF7F7F7F"/>
      <name val="等线"/>
      <charset val="0"/>
      <scheme val="minor"/>
    </font>
    <font>
      <sz val="11"/>
      <color rgb="FF3F3F76"/>
      <name val="等线"/>
      <charset val="0"/>
      <scheme val="minor"/>
    </font>
    <font>
      <sz val="11"/>
      <color rgb="FFFF0000"/>
      <name val="等线"/>
      <charset val="0"/>
      <scheme val="minor"/>
    </font>
    <font>
      <b/>
      <sz val="11"/>
      <color rgb="FFFFFFFF"/>
      <name val="等线"/>
      <charset val="0"/>
      <scheme val="minor"/>
    </font>
    <font>
      <b/>
      <sz val="11"/>
      <color rgb="FF3F3F3F"/>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FA7D00"/>
      <name val="等线"/>
      <charset val="0"/>
      <scheme val="minor"/>
    </font>
    <font>
      <b/>
      <sz val="13"/>
      <color theme="3"/>
      <name val="等线"/>
      <charset val="134"/>
      <scheme val="minor"/>
    </font>
    <font>
      <b/>
      <sz val="18"/>
      <color theme="3"/>
      <name val="等线"/>
      <charset val="134"/>
      <scheme val="minor"/>
    </font>
    <font>
      <u/>
      <sz val="11"/>
      <color rgb="FF800080"/>
      <name val="等线"/>
      <charset val="0"/>
      <scheme val="minor"/>
    </font>
    <font>
      <sz val="11"/>
      <color rgb="FF006100"/>
      <name val="等线"/>
      <charset val="0"/>
      <scheme val="minor"/>
    </font>
    <font>
      <sz val="10"/>
      <name val="Arial"/>
      <charset val="0"/>
    </font>
    <font>
      <sz val="12"/>
      <name val="宋体"/>
      <charset val="134"/>
    </font>
    <font>
      <sz val="10"/>
      <name val="Times New Roman"/>
      <charset val="134"/>
    </font>
    <font>
      <vertAlign val="superscript"/>
      <sz val="10"/>
      <name val="宋体"/>
      <charset val="134"/>
    </font>
  </fonts>
  <fills count="35">
    <fill>
      <patternFill patternType="none"/>
    </fill>
    <fill>
      <patternFill patternType="gray125"/>
    </fill>
    <fill>
      <patternFill patternType="solid">
        <fgColor theme="0" tint="-0.249977111117893"/>
        <bgColor indexed="64"/>
      </patternFill>
    </fill>
    <fill>
      <patternFill patternType="solid">
        <fgColor theme="2" tint="-0.249977111117893"/>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31" fillId="15" borderId="0" applyNumberFormat="0" applyBorder="0" applyAlignment="0" applyProtection="0">
      <alignment vertical="center"/>
    </xf>
    <xf numFmtId="0" fontId="27"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2" borderId="0" applyNumberFormat="0" applyBorder="0" applyAlignment="0" applyProtection="0">
      <alignment vertical="center"/>
    </xf>
    <xf numFmtId="0" fontId="32" fillId="9" borderId="0" applyNumberFormat="0" applyBorder="0" applyAlignment="0" applyProtection="0">
      <alignment vertical="center"/>
    </xf>
    <xf numFmtId="43" fontId="0" fillId="0" borderId="0" applyFont="0" applyFill="0" applyBorder="0" applyAlignment="0" applyProtection="0">
      <alignment vertical="center"/>
    </xf>
    <xf numFmtId="0" fontId="33"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5" borderId="12" applyNumberFormat="0" applyFont="0" applyAlignment="0" applyProtection="0">
      <alignment vertical="center"/>
    </xf>
    <xf numFmtId="0" fontId="33" fillId="20"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10" applyNumberFormat="0" applyFill="0" applyAlignment="0" applyProtection="0">
      <alignment vertical="center"/>
    </xf>
    <xf numFmtId="0" fontId="36" fillId="0" borderId="10" applyNumberFormat="0" applyFill="0" applyAlignment="0" applyProtection="0">
      <alignment vertical="center"/>
    </xf>
    <xf numFmtId="0" fontId="33" fillId="22" borderId="0" applyNumberFormat="0" applyBorder="0" applyAlignment="0" applyProtection="0">
      <alignment vertical="center"/>
    </xf>
    <xf numFmtId="0" fontId="25" fillId="0" borderId="11" applyNumberFormat="0" applyFill="0" applyAlignment="0" applyProtection="0">
      <alignment vertical="center"/>
    </xf>
    <xf numFmtId="0" fontId="33" fillId="11" borderId="0" applyNumberFormat="0" applyBorder="0" applyAlignment="0" applyProtection="0">
      <alignment vertical="center"/>
    </xf>
    <xf numFmtId="0" fontId="30" fillId="4" borderId="14" applyNumberFormat="0" applyAlignment="0" applyProtection="0">
      <alignment vertical="center"/>
    </xf>
    <xf numFmtId="0" fontId="21" fillId="4" borderId="8" applyNumberFormat="0" applyAlignment="0" applyProtection="0">
      <alignment vertical="center"/>
    </xf>
    <xf numFmtId="0" fontId="29" fillId="7" borderId="13" applyNumberFormat="0" applyAlignment="0" applyProtection="0">
      <alignment vertical="center"/>
    </xf>
    <xf numFmtId="0" fontId="31" fillId="24" borderId="0" applyNumberFormat="0" applyBorder="0" applyAlignment="0" applyProtection="0">
      <alignment vertical="center"/>
    </xf>
    <xf numFmtId="0" fontId="33" fillId="26" borderId="0" applyNumberFormat="0" applyBorder="0" applyAlignment="0" applyProtection="0">
      <alignment vertical="center"/>
    </xf>
    <xf numFmtId="0" fontId="35" fillId="0" borderId="15" applyNumberFormat="0" applyFill="0" applyAlignment="0" applyProtection="0">
      <alignment vertical="center"/>
    </xf>
    <xf numFmtId="0" fontId="23" fillId="0" borderId="9" applyNumberFormat="0" applyFill="0" applyAlignment="0" applyProtection="0">
      <alignment vertical="center"/>
    </xf>
    <xf numFmtId="0" fontId="39" fillId="19" borderId="0" applyNumberFormat="0" applyBorder="0" applyAlignment="0" applyProtection="0">
      <alignment vertical="center"/>
    </xf>
    <xf numFmtId="0" fontId="34" fillId="17" borderId="0" applyNumberFormat="0" applyBorder="0" applyAlignment="0" applyProtection="0">
      <alignment vertical="center"/>
    </xf>
    <xf numFmtId="0" fontId="31" fillId="27" borderId="0" applyNumberFormat="0" applyBorder="0" applyAlignment="0" applyProtection="0">
      <alignment vertical="center"/>
    </xf>
    <xf numFmtId="0" fontId="33" fillId="14" borderId="0" applyNumberFormat="0" applyBorder="0" applyAlignment="0" applyProtection="0">
      <alignment vertical="center"/>
    </xf>
    <xf numFmtId="0" fontId="31" fillId="29" borderId="0" applyNumberFormat="0" applyBorder="0" applyAlignment="0" applyProtection="0">
      <alignment vertical="center"/>
    </xf>
    <xf numFmtId="0" fontId="31" fillId="13" borderId="0" applyNumberFormat="0" applyBorder="0" applyAlignment="0" applyProtection="0">
      <alignment vertical="center"/>
    </xf>
    <xf numFmtId="0" fontId="31" fillId="16" borderId="0" applyNumberFormat="0" applyBorder="0" applyAlignment="0" applyProtection="0">
      <alignment vertical="center"/>
    </xf>
    <xf numFmtId="0" fontId="31" fillId="8" borderId="0" applyNumberFormat="0" applyBorder="0" applyAlignment="0" applyProtection="0">
      <alignment vertical="center"/>
    </xf>
    <xf numFmtId="0" fontId="33" fillId="10" borderId="0" applyNumberFormat="0" applyBorder="0" applyAlignment="0" applyProtection="0">
      <alignment vertical="center"/>
    </xf>
    <xf numFmtId="0" fontId="33" fillId="28" borderId="0" applyNumberFormat="0" applyBorder="0" applyAlignment="0" applyProtection="0">
      <alignment vertical="center"/>
    </xf>
    <xf numFmtId="0" fontId="31" fillId="21" borderId="0" applyNumberFormat="0" applyBorder="0" applyAlignment="0" applyProtection="0">
      <alignment vertical="center"/>
    </xf>
    <xf numFmtId="0" fontId="31" fillId="25" borderId="0" applyNumberFormat="0" applyBorder="0" applyAlignment="0" applyProtection="0">
      <alignment vertical="center"/>
    </xf>
    <xf numFmtId="0" fontId="33" fillId="30" borderId="0" applyNumberFormat="0" applyBorder="0" applyAlignment="0" applyProtection="0">
      <alignment vertical="center"/>
    </xf>
    <xf numFmtId="0" fontId="31" fillId="32" borderId="0" applyNumberFormat="0" applyBorder="0" applyAlignment="0" applyProtection="0">
      <alignment vertical="center"/>
    </xf>
    <xf numFmtId="0" fontId="33" fillId="33" borderId="0" applyNumberFormat="0" applyBorder="0" applyAlignment="0" applyProtection="0">
      <alignment vertical="center"/>
    </xf>
    <xf numFmtId="0" fontId="33" fillId="31" borderId="0" applyNumberFormat="0" applyBorder="0" applyAlignment="0" applyProtection="0">
      <alignment vertical="center"/>
    </xf>
    <xf numFmtId="0" fontId="31" fillId="23" borderId="0" applyNumberFormat="0" applyBorder="0" applyAlignment="0" applyProtection="0">
      <alignment vertical="center"/>
    </xf>
    <xf numFmtId="0" fontId="33" fillId="34" borderId="0" applyNumberFormat="0" applyBorder="0" applyAlignment="0" applyProtection="0">
      <alignment vertical="center"/>
    </xf>
    <xf numFmtId="0" fontId="41" fillId="0" borderId="0"/>
    <xf numFmtId="0" fontId="40" fillId="0" borderId="0"/>
  </cellStyleXfs>
  <cellXfs count="8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49" fontId="4"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protection locked="0"/>
    </xf>
    <xf numFmtId="49" fontId="2"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1" xfId="50" applyFont="1" applyBorder="1" applyAlignment="1">
      <alignment horizontal="center" vertical="center" wrapText="1"/>
    </xf>
    <xf numFmtId="0" fontId="10" fillId="0" borderId="1" xfId="0"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2" fillId="0" borderId="1" xfId="50" applyFont="1" applyBorder="1" applyAlignment="1">
      <alignment horizontal="center" vertical="center" wrapText="1"/>
    </xf>
    <xf numFmtId="0" fontId="12" fillId="0" borderId="1" xfId="0" applyFont="1" applyFill="1" applyBorder="1" applyAlignment="1" applyProtection="1">
      <alignment horizontal="center" vertical="center" wrapText="1"/>
    </xf>
    <xf numFmtId="0" fontId="13" fillId="0" borderId="1" xfId="5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1" fillId="0" borderId="0" xfId="0" applyFont="1" applyProtection="1">
      <alignment vertical="center"/>
      <protection locked="0"/>
    </xf>
    <xf numFmtId="0" fontId="6" fillId="0" borderId="0" xfId="0" applyFont="1" applyProtection="1">
      <alignment vertical="center"/>
      <protection locked="0"/>
    </xf>
    <xf numFmtId="0" fontId="16" fillId="0" borderId="0" xfId="0" applyFont="1" applyProtection="1">
      <alignment vertical="center"/>
      <protection locked="0"/>
    </xf>
    <xf numFmtId="0" fontId="0" fillId="0" borderId="0" xfId="0" applyFont="1" applyProtection="1">
      <alignment vertical="center"/>
      <protection locked="0"/>
    </xf>
    <xf numFmtId="0" fontId="0" fillId="0" borderId="0" xfId="0" applyFont="1" applyAlignment="1" applyProtection="1">
      <alignment horizontal="center" vertical="center"/>
      <protection locked="0"/>
    </xf>
    <xf numFmtId="0" fontId="0" fillId="0" borderId="0" xfId="0" applyFill="1" applyProtection="1">
      <alignment vertical="center"/>
      <protection locked="0"/>
    </xf>
    <xf numFmtId="0" fontId="8" fillId="0" borderId="0" xfId="0" applyFont="1" applyAlignment="1" applyProtection="1">
      <alignment horizontal="center" vertical="center"/>
      <protection locked="0"/>
    </xf>
    <xf numFmtId="0" fontId="0" fillId="0" borderId="0" xfId="0" applyProtection="1">
      <alignment vertical="center"/>
      <protection locked="0"/>
    </xf>
    <xf numFmtId="0" fontId="4" fillId="0" borderId="0" xfId="0" applyFont="1" applyAlignment="1" applyProtection="1">
      <alignment horizontal="left" vertical="center"/>
      <protection locked="0"/>
    </xf>
    <xf numFmtId="0" fontId="4" fillId="0" borderId="0" xfId="0" applyFont="1" applyFill="1" applyAlignment="1" applyProtection="1">
      <alignment horizontal="left" vertical="center"/>
      <protection locked="0"/>
    </xf>
    <xf numFmtId="0" fontId="17" fillId="0" borderId="0" xfId="0" applyFont="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0" xfId="0" applyFont="1" applyFill="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wrapText="1"/>
      <protection locked="0"/>
    </xf>
    <xf numFmtId="177" fontId="11" fillId="0" borderId="1" xfId="0" applyNumberFormat="1" applyFont="1" applyBorder="1" applyAlignment="1" applyProtection="1">
      <alignment horizontal="center" vertical="center"/>
      <protection locked="0"/>
    </xf>
    <xf numFmtId="0" fontId="11" fillId="0" borderId="1" xfId="0" applyNumberFormat="1" applyFont="1" applyBorder="1" applyAlignment="1" applyProtection="1">
      <alignment horizontal="center" vertical="center"/>
      <protection locked="0"/>
    </xf>
    <xf numFmtId="49" fontId="19" fillId="0" borderId="1" xfId="0" applyNumberFormat="1" applyFont="1" applyFill="1" applyBorder="1" applyAlignment="1" applyProtection="1">
      <alignment horizontal="left" vertical="center" wrapText="1"/>
      <protection locked="0"/>
    </xf>
    <xf numFmtId="0" fontId="8" fillId="0" borderId="1" xfId="0" applyNumberFormat="1" applyFont="1" applyBorder="1" applyAlignment="1" applyProtection="1">
      <alignment horizontal="center" vertical="center"/>
      <protection locked="0"/>
    </xf>
    <xf numFmtId="177" fontId="8" fillId="0" borderId="1" xfId="0" applyNumberFormat="1" applyFont="1" applyBorder="1" applyAlignment="1" applyProtection="1">
      <alignment horizontal="center" vertical="center"/>
      <protection locked="0"/>
    </xf>
    <xf numFmtId="177" fontId="11" fillId="0" borderId="1" xfId="0" applyNumberFormat="1" applyFont="1" applyBorder="1" applyAlignment="1" applyProtection="1">
      <alignment horizontal="center" vertical="center"/>
    </xf>
    <xf numFmtId="0" fontId="19" fillId="0" borderId="1" xfId="0" applyFont="1" applyFill="1" applyBorder="1" applyAlignment="1" applyProtection="1">
      <alignment horizontal="left" vertical="center" wrapText="1"/>
      <protection locked="0"/>
    </xf>
    <xf numFmtId="0" fontId="8" fillId="0" borderId="1" xfId="0" applyFont="1" applyBorder="1" applyAlignment="1" applyProtection="1">
      <alignment horizontal="center" vertical="center"/>
      <protection locked="0"/>
    </xf>
    <xf numFmtId="49" fontId="19" fillId="0" borderId="1" xfId="0" applyNumberFormat="1" applyFont="1" applyFill="1" applyBorder="1" applyAlignment="1" applyProtection="1">
      <alignment horizontal="left" vertical="center"/>
      <protection locked="0"/>
    </xf>
    <xf numFmtId="49" fontId="20" fillId="0" borderId="1" xfId="0" applyNumberFormat="1" applyFont="1" applyFill="1" applyBorder="1" applyAlignment="1" applyProtection="1">
      <alignment horizontal="left" vertical="center" wrapText="1"/>
      <protection locked="0"/>
    </xf>
    <xf numFmtId="177" fontId="8" fillId="0" borderId="1" xfId="0" applyNumberFormat="1" applyFont="1" applyFill="1" applyBorder="1" applyAlignment="1">
      <alignment horizontal="center" vertical="center" wrapText="1"/>
    </xf>
    <xf numFmtId="0" fontId="6" fillId="0" borderId="7" xfId="0" applyFont="1" applyBorder="1" applyAlignment="1" applyProtection="1">
      <alignment horizontal="center" vertical="center"/>
      <protection locked="0"/>
    </xf>
    <xf numFmtId="49" fontId="9" fillId="0" borderId="1" xfId="0" applyNumberFormat="1" applyFont="1" applyFill="1" applyBorder="1" applyAlignment="1" applyProtection="1">
      <alignment horizontal="left" vertical="center" wrapText="1"/>
      <protection locked="0"/>
    </xf>
    <xf numFmtId="0" fontId="8" fillId="0" borderId="0" xfId="0" applyNumberFormat="1" applyFont="1" applyAlignment="1" applyProtection="1">
      <alignment horizontal="center"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6"/>
  <sheetViews>
    <sheetView tabSelected="1" topLeftCell="A52" workbookViewId="0">
      <selection activeCell="N9" sqref="N9"/>
    </sheetView>
  </sheetViews>
  <sheetFormatPr defaultColWidth="9" defaultRowHeight="14.25"/>
  <cols>
    <col min="1" max="1" width="6.21666666666667" style="47" customWidth="1"/>
    <col min="2" max="2" width="18.3333333333333" style="48" customWidth="1"/>
    <col min="3" max="7" width="9.66666666666667" style="49" customWidth="1"/>
    <col min="8" max="8" width="10.6666666666667" style="49" customWidth="1"/>
    <col min="9" max="13" width="9.66666666666667" style="49" customWidth="1"/>
    <col min="14" max="16384" width="9" style="50"/>
  </cols>
  <sheetData>
    <row r="1" ht="20.25" spans="1:2">
      <c r="A1" s="51" t="s">
        <v>0</v>
      </c>
      <c r="B1" s="52"/>
    </row>
    <row r="2" ht="42" customHeight="1" spans="1:2">
      <c r="A2" s="53" t="s">
        <v>1</v>
      </c>
      <c r="B2" s="54"/>
    </row>
    <row r="3" ht="26.1" customHeight="1" spans="1:6">
      <c r="A3" s="55" t="s">
        <v>2</v>
      </c>
      <c r="B3" s="56"/>
      <c r="C3" s="55"/>
      <c r="D3" s="55"/>
      <c r="E3" s="55"/>
      <c r="F3" s="55"/>
    </row>
    <row r="4" s="43" customFormat="1" ht="23.1" customHeight="1" spans="1:13">
      <c r="A4" s="57" t="s">
        <v>3</v>
      </c>
      <c r="B4" s="58" t="s">
        <v>4</v>
      </c>
      <c r="C4" s="59" t="s">
        <v>5</v>
      </c>
      <c r="D4" s="60" t="s">
        <v>6</v>
      </c>
      <c r="E4" s="61"/>
      <c r="F4" s="61"/>
      <c r="G4" s="61"/>
      <c r="H4" s="61"/>
      <c r="I4" s="61"/>
      <c r="J4" s="61"/>
      <c r="K4" s="61"/>
      <c r="L4" s="61"/>
      <c r="M4" s="79"/>
    </row>
    <row r="5" s="44" customFormat="1" ht="37.5" customHeight="1" spans="1:13">
      <c r="A5" s="62"/>
      <c r="B5" s="63"/>
      <c r="C5" s="59"/>
      <c r="D5" s="59" t="s">
        <v>7</v>
      </c>
      <c r="E5" s="64" t="s">
        <v>8</v>
      </c>
      <c r="F5" s="65" t="s">
        <v>9</v>
      </c>
      <c r="G5" s="65" t="s">
        <v>10</v>
      </c>
      <c r="H5" s="65" t="s">
        <v>11</v>
      </c>
      <c r="I5" s="65" t="s">
        <v>12</v>
      </c>
      <c r="J5" s="65" t="s">
        <v>13</v>
      </c>
      <c r="K5" s="65" t="s">
        <v>14</v>
      </c>
      <c r="L5" s="65" t="s">
        <v>15</v>
      </c>
      <c r="M5" s="65" t="s">
        <v>16</v>
      </c>
    </row>
    <row r="6" ht="21.9" customHeight="1" spans="1:13">
      <c r="A6" s="66"/>
      <c r="B6" s="67" t="s">
        <v>17</v>
      </c>
      <c r="C6" s="68">
        <f>SUM(C7+C13+C18+C21+C23+C27+C34+C36+C42+C46+C52+C60+C65)</f>
        <v>33</v>
      </c>
      <c r="D6" s="68">
        <f>SUM(D7+D13+D18+D21+D23+D27+D34+D36+D42+D46+D52+D60+D65)</f>
        <v>4205.938</v>
      </c>
      <c r="E6" s="68">
        <f>SUM(E7+E13+E18+E21+E23+E27+E34+E36+E42+E46+E52+E60+E65)</f>
        <v>2252.8</v>
      </c>
      <c r="F6" s="68">
        <f>SUM(F7+F13+F18+F21+F23+F27+F34+F36+F42+F46+F52+F60+F65)</f>
        <v>1675.478</v>
      </c>
      <c r="G6" s="68"/>
      <c r="H6" s="68"/>
      <c r="I6" s="68"/>
      <c r="J6" s="68"/>
      <c r="K6" s="68"/>
      <c r="L6" s="68"/>
      <c r="M6" s="68">
        <f>SUM(M7+M13+M18+M21+M23+M27+M34+M36+M42+M46+M52+M60+M65)</f>
        <v>277.66</v>
      </c>
    </row>
    <row r="7" s="45" customFormat="1" ht="21.9" customHeight="1" spans="1:13">
      <c r="A7" s="66">
        <v>1</v>
      </c>
      <c r="B7" s="14" t="s">
        <v>18</v>
      </c>
      <c r="C7" s="69">
        <f>SUM(C8:C12)</f>
        <v>11</v>
      </c>
      <c r="D7" s="68">
        <f>SUM(D8:D12)</f>
        <v>2372.558</v>
      </c>
      <c r="E7" s="68">
        <f>SUM(E8:E12)</f>
        <v>1727.8</v>
      </c>
      <c r="F7" s="68">
        <f>SUM(F8:F12)</f>
        <v>377.008</v>
      </c>
      <c r="G7" s="68"/>
      <c r="H7" s="68"/>
      <c r="I7" s="68"/>
      <c r="J7" s="68"/>
      <c r="K7" s="68"/>
      <c r="L7" s="68"/>
      <c r="M7" s="68">
        <f>SUM(M8:M12)</f>
        <v>267.75</v>
      </c>
    </row>
    <row r="8" ht="21.9" customHeight="1" spans="1:13">
      <c r="A8" s="66">
        <v>2</v>
      </c>
      <c r="B8" s="70" t="s">
        <v>19</v>
      </c>
      <c r="C8" s="71">
        <v>9</v>
      </c>
      <c r="D8" s="72">
        <v>2331.75</v>
      </c>
      <c r="E8" s="72">
        <v>1687.8</v>
      </c>
      <c r="F8" s="72">
        <v>376.2</v>
      </c>
      <c r="G8" s="72"/>
      <c r="H8" s="72"/>
      <c r="I8" s="72"/>
      <c r="J8" s="72"/>
      <c r="K8" s="72"/>
      <c r="L8" s="72"/>
      <c r="M8" s="72">
        <v>267.75</v>
      </c>
    </row>
    <row r="9" ht="21.9" customHeight="1" spans="1:13">
      <c r="A9" s="66">
        <v>3</v>
      </c>
      <c r="B9" s="70" t="s">
        <v>20</v>
      </c>
      <c r="C9" s="71"/>
      <c r="D9" s="72"/>
      <c r="E9" s="72"/>
      <c r="F9" s="72"/>
      <c r="G9" s="72"/>
      <c r="H9" s="72"/>
      <c r="I9" s="72"/>
      <c r="J9" s="72"/>
      <c r="K9" s="72"/>
      <c r="L9" s="72"/>
      <c r="M9" s="72"/>
    </row>
    <row r="10" ht="21.9" customHeight="1" spans="1:13">
      <c r="A10" s="66">
        <v>4</v>
      </c>
      <c r="B10" s="70" t="s">
        <v>21</v>
      </c>
      <c r="C10" s="71"/>
      <c r="D10" s="72"/>
      <c r="E10" s="72"/>
      <c r="F10" s="72"/>
      <c r="G10" s="72"/>
      <c r="H10" s="72"/>
      <c r="I10" s="72"/>
      <c r="J10" s="72"/>
      <c r="K10" s="72"/>
      <c r="L10" s="72"/>
      <c r="M10" s="72"/>
    </row>
    <row r="11" ht="21.9" customHeight="1" spans="1:13">
      <c r="A11" s="66">
        <v>5</v>
      </c>
      <c r="B11" s="70" t="s">
        <v>22</v>
      </c>
      <c r="C11" s="71">
        <v>1</v>
      </c>
      <c r="D11" s="72">
        <v>0.808</v>
      </c>
      <c r="E11" s="72"/>
      <c r="F11" s="72">
        <v>0.808</v>
      </c>
      <c r="G11" s="72"/>
      <c r="H11" s="72"/>
      <c r="I11" s="72"/>
      <c r="J11" s="72"/>
      <c r="K11" s="72"/>
      <c r="L11" s="72"/>
      <c r="M11" s="72"/>
    </row>
    <row r="12" ht="21.9" customHeight="1" spans="1:13">
      <c r="A12" s="66">
        <v>6</v>
      </c>
      <c r="B12" s="70" t="s">
        <v>23</v>
      </c>
      <c r="C12" s="71">
        <v>1</v>
      </c>
      <c r="D12" s="72">
        <v>40</v>
      </c>
      <c r="E12" s="72">
        <v>40</v>
      </c>
      <c r="F12" s="72"/>
      <c r="G12" s="72"/>
      <c r="H12" s="72"/>
      <c r="I12" s="72"/>
      <c r="J12" s="72"/>
      <c r="K12" s="72"/>
      <c r="L12" s="72"/>
      <c r="M12" s="72"/>
    </row>
    <row r="13" s="45" customFormat="1" ht="21.9" customHeight="1" spans="1:13">
      <c r="A13" s="66">
        <v>7</v>
      </c>
      <c r="B13" s="14" t="s">
        <v>24</v>
      </c>
      <c r="C13" s="69">
        <f>SUM(C14:C17)</f>
        <v>4</v>
      </c>
      <c r="D13" s="73">
        <f>SUM(D14:D17)</f>
        <v>19.6</v>
      </c>
      <c r="E13" s="68"/>
      <c r="F13" s="68">
        <f>SUM(F14:F17)</f>
        <v>19.6</v>
      </c>
      <c r="G13" s="68"/>
      <c r="H13" s="68"/>
      <c r="I13" s="68"/>
      <c r="J13" s="68"/>
      <c r="K13" s="68"/>
      <c r="L13" s="68"/>
      <c r="M13" s="68"/>
    </row>
    <row r="14" ht="21.9" customHeight="1" spans="1:13">
      <c r="A14" s="66">
        <v>8</v>
      </c>
      <c r="B14" s="70" t="s">
        <v>25</v>
      </c>
      <c r="C14" s="71">
        <v>1</v>
      </c>
      <c r="D14" s="32">
        <v>0.9</v>
      </c>
      <c r="E14" s="72"/>
      <c r="F14" s="32">
        <v>0.9</v>
      </c>
      <c r="G14" s="72"/>
      <c r="H14" s="72"/>
      <c r="I14" s="72"/>
      <c r="J14" s="72"/>
      <c r="K14" s="72"/>
      <c r="L14" s="72"/>
      <c r="M14" s="72"/>
    </row>
    <row r="15" ht="21.9" customHeight="1" spans="1:13">
      <c r="A15" s="66">
        <v>9</v>
      </c>
      <c r="B15" s="70" t="s">
        <v>26</v>
      </c>
      <c r="C15" s="71">
        <v>1</v>
      </c>
      <c r="D15" s="32">
        <v>1.5</v>
      </c>
      <c r="E15" s="72"/>
      <c r="F15" s="32">
        <v>1.5</v>
      </c>
      <c r="G15" s="72"/>
      <c r="H15" s="72"/>
      <c r="I15" s="72"/>
      <c r="J15" s="72"/>
      <c r="K15" s="72"/>
      <c r="L15" s="72"/>
      <c r="M15" s="72"/>
    </row>
    <row r="16" ht="21.9" customHeight="1" spans="1:13">
      <c r="A16" s="66">
        <v>10</v>
      </c>
      <c r="B16" s="70" t="s">
        <v>27</v>
      </c>
      <c r="C16" s="71">
        <v>1</v>
      </c>
      <c r="D16" s="32">
        <v>2.2</v>
      </c>
      <c r="E16" s="72"/>
      <c r="F16" s="32">
        <v>2.2</v>
      </c>
      <c r="G16" s="72"/>
      <c r="H16" s="72"/>
      <c r="I16" s="72"/>
      <c r="J16" s="72"/>
      <c r="K16" s="72"/>
      <c r="L16" s="72"/>
      <c r="M16" s="72"/>
    </row>
    <row r="17" ht="21.9" customHeight="1" spans="1:13">
      <c r="A17" s="66">
        <v>11</v>
      </c>
      <c r="B17" s="70" t="s">
        <v>28</v>
      </c>
      <c r="C17" s="71">
        <v>1</v>
      </c>
      <c r="D17" s="32">
        <v>15</v>
      </c>
      <c r="E17" s="72"/>
      <c r="F17" s="32">
        <v>15</v>
      </c>
      <c r="G17" s="72"/>
      <c r="H17" s="72"/>
      <c r="I17" s="72"/>
      <c r="J17" s="72"/>
      <c r="K17" s="72"/>
      <c r="L17" s="72"/>
      <c r="M17" s="72"/>
    </row>
    <row r="18" s="45" customFormat="1" ht="21.9" customHeight="1" spans="1:13">
      <c r="A18" s="66">
        <v>12</v>
      </c>
      <c r="B18" s="14" t="s">
        <v>29</v>
      </c>
      <c r="C18" s="69"/>
      <c r="D18" s="68"/>
      <c r="E18" s="68"/>
      <c r="F18" s="68"/>
      <c r="G18" s="68"/>
      <c r="H18" s="68"/>
      <c r="I18" s="68"/>
      <c r="J18" s="68"/>
      <c r="K18" s="68"/>
      <c r="L18" s="68"/>
      <c r="M18" s="68"/>
    </row>
    <row r="19" ht="21.9" customHeight="1" spans="1:13">
      <c r="A19" s="66">
        <v>13</v>
      </c>
      <c r="B19" s="70" t="s">
        <v>30</v>
      </c>
      <c r="C19" s="71"/>
      <c r="D19" s="72"/>
      <c r="E19" s="72"/>
      <c r="F19" s="72"/>
      <c r="G19" s="72"/>
      <c r="H19" s="72"/>
      <c r="I19" s="72"/>
      <c r="J19" s="72"/>
      <c r="K19" s="72"/>
      <c r="L19" s="72"/>
      <c r="M19" s="72"/>
    </row>
    <row r="20" ht="21.9" customHeight="1" spans="1:13">
      <c r="A20" s="66">
        <v>14</v>
      </c>
      <c r="B20" s="70" t="s">
        <v>31</v>
      </c>
      <c r="C20" s="71"/>
      <c r="D20" s="72"/>
      <c r="E20" s="72"/>
      <c r="F20" s="72"/>
      <c r="G20" s="72"/>
      <c r="H20" s="72"/>
      <c r="I20" s="72"/>
      <c r="J20" s="72"/>
      <c r="K20" s="72"/>
      <c r="L20" s="72"/>
      <c r="M20" s="72"/>
    </row>
    <row r="21" s="45" customFormat="1" ht="21.9" customHeight="1" spans="1:13">
      <c r="A21" s="66">
        <v>15</v>
      </c>
      <c r="B21" s="14" t="s">
        <v>32</v>
      </c>
      <c r="C21" s="69">
        <f>SUM(C22)</f>
        <v>4</v>
      </c>
      <c r="D21" s="68">
        <f>SUM(D22)</f>
        <v>109.8</v>
      </c>
      <c r="E21" s="68"/>
      <c r="F21" s="68">
        <f>SUM(F22)</f>
        <v>109.8</v>
      </c>
      <c r="G21" s="68"/>
      <c r="H21" s="68"/>
      <c r="I21" s="68"/>
      <c r="J21" s="68"/>
      <c r="K21" s="68"/>
      <c r="L21" s="68"/>
      <c r="M21" s="68"/>
    </row>
    <row r="22" ht="21.9" customHeight="1" spans="1:13">
      <c r="A22" s="66">
        <v>16</v>
      </c>
      <c r="B22" s="70" t="s">
        <v>33</v>
      </c>
      <c r="C22" s="71">
        <v>4</v>
      </c>
      <c r="D22" s="72">
        <v>109.8</v>
      </c>
      <c r="E22" s="72"/>
      <c r="F22" s="72">
        <v>109.8</v>
      </c>
      <c r="G22" s="72"/>
      <c r="H22" s="72"/>
      <c r="I22" s="72"/>
      <c r="J22" s="72"/>
      <c r="K22" s="72"/>
      <c r="L22" s="72"/>
      <c r="M22" s="72"/>
    </row>
    <row r="23" s="45" customFormat="1" ht="21.9" customHeight="1" spans="1:13">
      <c r="A23" s="66">
        <v>17</v>
      </c>
      <c r="B23" s="14" t="s">
        <v>34</v>
      </c>
      <c r="C23" s="69">
        <f>SUM(C24:C26)</f>
        <v>1</v>
      </c>
      <c r="D23" s="68">
        <f>SUM(D24:D26)</f>
        <v>3</v>
      </c>
      <c r="E23" s="68">
        <f>SUM(E24:E26)</f>
        <v>3</v>
      </c>
      <c r="F23" s="68"/>
      <c r="G23" s="68"/>
      <c r="H23" s="68"/>
      <c r="I23" s="68"/>
      <c r="J23" s="68"/>
      <c r="K23" s="68"/>
      <c r="L23" s="68"/>
      <c r="M23" s="68"/>
    </row>
    <row r="24" ht="30" customHeight="1" spans="1:13">
      <c r="A24" s="66">
        <v>18</v>
      </c>
      <c r="B24" s="70" t="s">
        <v>35</v>
      </c>
      <c r="C24" s="71">
        <v>1</v>
      </c>
      <c r="D24" s="72">
        <v>3</v>
      </c>
      <c r="E24" s="72">
        <v>3</v>
      </c>
      <c r="F24" s="72"/>
      <c r="G24" s="72"/>
      <c r="H24" s="72"/>
      <c r="I24" s="72"/>
      <c r="J24" s="72"/>
      <c r="K24" s="72"/>
      <c r="L24" s="72"/>
      <c r="M24" s="72"/>
    </row>
    <row r="25" ht="32.25" customHeight="1" spans="1:13">
      <c r="A25" s="66">
        <v>19</v>
      </c>
      <c r="B25" s="70" t="s">
        <v>36</v>
      </c>
      <c r="C25" s="71"/>
      <c r="D25" s="72"/>
      <c r="E25" s="72"/>
      <c r="F25" s="72"/>
      <c r="G25" s="72"/>
      <c r="H25" s="72"/>
      <c r="I25" s="72"/>
      <c r="J25" s="72"/>
      <c r="K25" s="72"/>
      <c r="L25" s="72"/>
      <c r="M25" s="72"/>
    </row>
    <row r="26" ht="21.9" customHeight="1" spans="1:13">
      <c r="A26" s="66">
        <v>20</v>
      </c>
      <c r="B26" s="74" t="s">
        <v>37</v>
      </c>
      <c r="C26" s="71"/>
      <c r="D26" s="72"/>
      <c r="E26" s="72"/>
      <c r="F26" s="72"/>
      <c r="G26" s="72"/>
      <c r="H26" s="72"/>
      <c r="I26" s="72"/>
      <c r="J26" s="72"/>
      <c r="K26" s="72"/>
      <c r="L26" s="72"/>
      <c r="M26" s="72"/>
    </row>
    <row r="27" s="45" customFormat="1" ht="21.9" customHeight="1" spans="1:13">
      <c r="A27" s="66">
        <v>21</v>
      </c>
      <c r="B27" s="14" t="s">
        <v>38</v>
      </c>
      <c r="C27" s="69">
        <f>SUM(C28:C35)</f>
        <v>4</v>
      </c>
      <c r="D27" s="68">
        <f>SUM(D28:D35)</f>
        <v>36.87</v>
      </c>
      <c r="E27" s="68"/>
      <c r="F27" s="68">
        <f>SUM(F28:F35)</f>
        <v>26.96</v>
      </c>
      <c r="G27" s="68"/>
      <c r="H27" s="68"/>
      <c r="I27" s="68"/>
      <c r="J27" s="68"/>
      <c r="K27" s="68"/>
      <c r="L27" s="68"/>
      <c r="M27" s="68">
        <f>SUM(M28:M35)</f>
        <v>9.91</v>
      </c>
    </row>
    <row r="28" ht="33.75" customHeight="1" spans="1:13">
      <c r="A28" s="66">
        <v>22</v>
      </c>
      <c r="B28" s="70" t="s">
        <v>39</v>
      </c>
      <c r="C28" s="71">
        <v>1</v>
      </c>
      <c r="D28" s="32">
        <v>22.23</v>
      </c>
      <c r="E28" s="72"/>
      <c r="F28" s="32">
        <v>12.32</v>
      </c>
      <c r="G28" s="72"/>
      <c r="H28" s="72"/>
      <c r="I28" s="72"/>
      <c r="J28" s="72"/>
      <c r="K28" s="72"/>
      <c r="L28" s="72"/>
      <c r="M28" s="72">
        <v>9.91</v>
      </c>
    </row>
    <row r="29" ht="21.9" customHeight="1" spans="1:13">
      <c r="A29" s="66">
        <v>23</v>
      </c>
      <c r="B29" s="70" t="s">
        <v>40</v>
      </c>
      <c r="C29" s="71">
        <v>1</v>
      </c>
      <c r="D29" s="32">
        <v>7</v>
      </c>
      <c r="E29" s="72"/>
      <c r="F29" s="32">
        <v>7</v>
      </c>
      <c r="G29" s="72"/>
      <c r="H29" s="72"/>
      <c r="I29" s="72"/>
      <c r="J29" s="72"/>
      <c r="K29" s="72"/>
      <c r="L29" s="72"/>
      <c r="M29" s="72"/>
    </row>
    <row r="30" ht="21.9" customHeight="1" spans="1:13">
      <c r="A30" s="66">
        <v>24</v>
      </c>
      <c r="B30" s="74" t="s">
        <v>41</v>
      </c>
      <c r="C30" s="71">
        <v>1</v>
      </c>
      <c r="D30" s="72">
        <v>7.19</v>
      </c>
      <c r="E30" s="72"/>
      <c r="F30" s="72">
        <v>7.19</v>
      </c>
      <c r="G30" s="72"/>
      <c r="H30" s="72"/>
      <c r="I30" s="72"/>
      <c r="J30" s="72"/>
      <c r="K30" s="72"/>
      <c r="L30" s="72"/>
      <c r="M30" s="72"/>
    </row>
    <row r="31" ht="30.75" customHeight="1" spans="1:13">
      <c r="A31" s="66">
        <v>25</v>
      </c>
      <c r="B31" s="74" t="s">
        <v>42</v>
      </c>
      <c r="C31" s="75"/>
      <c r="D31" s="75"/>
      <c r="E31" s="75"/>
      <c r="F31" s="75"/>
      <c r="G31" s="72"/>
      <c r="H31" s="72"/>
      <c r="I31" s="72"/>
      <c r="J31" s="72"/>
      <c r="K31" s="72"/>
      <c r="L31" s="72"/>
      <c r="M31" s="72"/>
    </row>
    <row r="32" ht="21.9" customHeight="1" spans="1:13">
      <c r="A32" s="66">
        <v>26</v>
      </c>
      <c r="B32" s="74" t="s">
        <v>43</v>
      </c>
      <c r="C32" s="71"/>
      <c r="D32" s="72"/>
      <c r="E32" s="72"/>
      <c r="F32" s="72"/>
      <c r="G32" s="72"/>
      <c r="H32" s="72"/>
      <c r="I32" s="72"/>
      <c r="J32" s="72"/>
      <c r="K32" s="72"/>
      <c r="L32" s="72"/>
      <c r="M32" s="72"/>
    </row>
    <row r="33" ht="36" customHeight="1" spans="1:13">
      <c r="A33" s="66">
        <v>27</v>
      </c>
      <c r="B33" s="74" t="s">
        <v>44</v>
      </c>
      <c r="C33" s="71">
        <v>1</v>
      </c>
      <c r="D33" s="72">
        <v>0.45</v>
      </c>
      <c r="E33" s="72"/>
      <c r="F33" s="72">
        <v>0.45</v>
      </c>
      <c r="G33" s="72"/>
      <c r="H33" s="72"/>
      <c r="I33" s="72"/>
      <c r="J33" s="72"/>
      <c r="K33" s="72"/>
      <c r="L33" s="72"/>
      <c r="M33" s="72"/>
    </row>
    <row r="34" ht="21.9" customHeight="1" spans="1:13">
      <c r="A34" s="66">
        <v>28</v>
      </c>
      <c r="B34" s="14" t="s">
        <v>45</v>
      </c>
      <c r="C34" s="71"/>
      <c r="D34" s="72"/>
      <c r="E34" s="72"/>
      <c r="F34" s="72"/>
      <c r="G34" s="72"/>
      <c r="H34" s="72"/>
      <c r="I34" s="72"/>
      <c r="J34" s="72"/>
      <c r="K34" s="72"/>
      <c r="L34" s="72"/>
      <c r="M34" s="72"/>
    </row>
    <row r="35" s="46" customFormat="1" ht="21.9" customHeight="1" spans="1:13">
      <c r="A35" s="66">
        <v>29</v>
      </c>
      <c r="B35" s="74" t="s">
        <v>46</v>
      </c>
      <c r="C35" s="71"/>
      <c r="D35" s="72"/>
      <c r="E35" s="72"/>
      <c r="F35" s="72"/>
      <c r="G35" s="72"/>
      <c r="H35" s="72"/>
      <c r="I35" s="72"/>
      <c r="J35" s="72"/>
      <c r="K35" s="72"/>
      <c r="L35" s="72"/>
      <c r="M35" s="72"/>
    </row>
    <row r="36" s="45" customFormat="1" ht="21.9" customHeight="1" spans="1:13">
      <c r="A36" s="66">
        <v>30</v>
      </c>
      <c r="B36" s="14" t="s">
        <v>47</v>
      </c>
      <c r="C36" s="69">
        <f>SUM(C37:C41)</f>
        <v>1</v>
      </c>
      <c r="D36" s="68">
        <f>SUM(D37:D41)</f>
        <v>32</v>
      </c>
      <c r="E36" s="68">
        <f>SUM(E37:E41)</f>
        <v>32</v>
      </c>
      <c r="F36" s="68"/>
      <c r="G36" s="68"/>
      <c r="H36" s="68"/>
      <c r="I36" s="68"/>
      <c r="J36" s="68"/>
      <c r="K36" s="68"/>
      <c r="L36" s="68"/>
      <c r="M36" s="68"/>
    </row>
    <row r="37" ht="21.9" customHeight="1" spans="1:13">
      <c r="A37" s="66">
        <v>31</v>
      </c>
      <c r="B37" s="74" t="s">
        <v>48</v>
      </c>
      <c r="C37" s="71">
        <v>1</v>
      </c>
      <c r="D37" s="72">
        <v>32</v>
      </c>
      <c r="E37" s="72">
        <v>32</v>
      </c>
      <c r="F37" s="72"/>
      <c r="G37" s="72"/>
      <c r="H37" s="72"/>
      <c r="I37" s="72"/>
      <c r="J37" s="72"/>
      <c r="K37" s="72"/>
      <c r="L37" s="72"/>
      <c r="M37" s="72"/>
    </row>
    <row r="38" ht="40.5" customHeight="1" spans="1:13">
      <c r="A38" s="66">
        <v>32</v>
      </c>
      <c r="B38" s="74" t="s">
        <v>49</v>
      </c>
      <c r="C38" s="71"/>
      <c r="D38" s="72"/>
      <c r="E38" s="72"/>
      <c r="F38" s="72"/>
      <c r="G38" s="72"/>
      <c r="H38" s="72"/>
      <c r="I38" s="72"/>
      <c r="J38" s="72"/>
      <c r="K38" s="72"/>
      <c r="L38" s="72"/>
      <c r="M38" s="72"/>
    </row>
    <row r="39" ht="21.9" customHeight="1" spans="1:13">
      <c r="A39" s="66">
        <v>33</v>
      </c>
      <c r="B39" s="76" t="s">
        <v>50</v>
      </c>
      <c r="C39" s="71"/>
      <c r="D39" s="72"/>
      <c r="E39" s="72"/>
      <c r="F39" s="72"/>
      <c r="G39" s="72"/>
      <c r="H39" s="72"/>
      <c r="I39" s="72"/>
      <c r="J39" s="72"/>
      <c r="K39" s="72"/>
      <c r="L39" s="72"/>
      <c r="M39" s="72"/>
    </row>
    <row r="40" ht="31.5" customHeight="1" spans="1:13">
      <c r="A40" s="66">
        <v>34</v>
      </c>
      <c r="B40" s="74" t="s">
        <v>51</v>
      </c>
      <c r="C40" s="71"/>
      <c r="D40" s="72"/>
      <c r="E40" s="72"/>
      <c r="F40" s="72"/>
      <c r="G40" s="72"/>
      <c r="H40" s="72"/>
      <c r="I40" s="72"/>
      <c r="J40" s="72"/>
      <c r="K40" s="72"/>
      <c r="L40" s="72"/>
      <c r="M40" s="72"/>
    </row>
    <row r="41" ht="21.9" customHeight="1" spans="1:13">
      <c r="A41" s="66">
        <v>35</v>
      </c>
      <c r="B41" s="76" t="s">
        <v>23</v>
      </c>
      <c r="C41" s="71"/>
      <c r="D41" s="72"/>
      <c r="E41" s="72"/>
      <c r="F41" s="72"/>
      <c r="G41" s="72"/>
      <c r="H41" s="72"/>
      <c r="I41" s="72"/>
      <c r="J41" s="72"/>
      <c r="K41" s="72"/>
      <c r="L41" s="72"/>
      <c r="M41" s="72"/>
    </row>
    <row r="42" s="45" customFormat="1" ht="21.9" customHeight="1" spans="1:13">
      <c r="A42" s="66">
        <v>36</v>
      </c>
      <c r="B42" s="14" t="s">
        <v>52</v>
      </c>
      <c r="C42" s="69">
        <f>SUM(C43:C45)</f>
        <v>3</v>
      </c>
      <c r="D42" s="68">
        <f>SUM(D43:D45)</f>
        <v>1174.7</v>
      </c>
      <c r="E42" s="68">
        <f>SUM(E43:E45)</f>
        <v>400</v>
      </c>
      <c r="F42" s="68">
        <f>SUM(F43:F45)</f>
        <v>774.7</v>
      </c>
      <c r="G42" s="68"/>
      <c r="H42" s="68"/>
      <c r="I42" s="68"/>
      <c r="J42" s="68"/>
      <c r="K42" s="68"/>
      <c r="L42" s="68"/>
      <c r="M42" s="68"/>
    </row>
    <row r="43" ht="21.9" customHeight="1" spans="1:13">
      <c r="A43" s="66">
        <v>37</v>
      </c>
      <c r="B43" s="77" t="s">
        <v>53</v>
      </c>
      <c r="C43" s="71"/>
      <c r="D43" s="72"/>
      <c r="E43" s="72"/>
      <c r="F43" s="72"/>
      <c r="G43" s="72"/>
      <c r="H43" s="72"/>
      <c r="I43" s="72"/>
      <c r="J43" s="72"/>
      <c r="K43" s="72"/>
      <c r="L43" s="72"/>
      <c r="M43" s="72"/>
    </row>
    <row r="44" ht="21.9" customHeight="1" spans="1:13">
      <c r="A44" s="66">
        <v>38</v>
      </c>
      <c r="B44" s="77" t="s">
        <v>54</v>
      </c>
      <c r="C44" s="71">
        <v>3</v>
      </c>
      <c r="D44" s="72">
        <v>1174.7</v>
      </c>
      <c r="E44" s="72">
        <v>400</v>
      </c>
      <c r="F44" s="72">
        <v>774.7</v>
      </c>
      <c r="G44" s="72"/>
      <c r="H44" s="72"/>
      <c r="I44" s="72"/>
      <c r="J44" s="72"/>
      <c r="K44" s="72"/>
      <c r="L44" s="72"/>
      <c r="M44" s="72"/>
    </row>
    <row r="45" ht="21.9" customHeight="1" spans="1:13">
      <c r="A45" s="66">
        <v>39</v>
      </c>
      <c r="B45" s="77" t="s">
        <v>55</v>
      </c>
      <c r="C45" s="71"/>
      <c r="D45" s="72"/>
      <c r="E45" s="72"/>
      <c r="F45" s="72"/>
      <c r="G45" s="72"/>
      <c r="H45" s="72"/>
      <c r="I45" s="72"/>
      <c r="J45" s="72"/>
      <c r="K45" s="72"/>
      <c r="L45" s="72"/>
      <c r="M45" s="72"/>
    </row>
    <row r="46" s="45" customFormat="1" ht="21.9" customHeight="1" spans="1:13">
      <c r="A46" s="66">
        <v>40</v>
      </c>
      <c r="B46" s="14" t="s">
        <v>56</v>
      </c>
      <c r="C46" s="69">
        <f>SUM(C47:C51)</f>
        <v>4</v>
      </c>
      <c r="D46" s="68">
        <f>SUM(D47:D51)</f>
        <v>367.41</v>
      </c>
      <c r="E46" s="68"/>
      <c r="F46" s="68">
        <f>SUM(F47:F51)</f>
        <v>367.41</v>
      </c>
      <c r="G46" s="68"/>
      <c r="H46" s="68"/>
      <c r="I46" s="68"/>
      <c r="J46" s="68"/>
      <c r="K46" s="68"/>
      <c r="L46" s="68"/>
      <c r="M46" s="68"/>
    </row>
    <row r="47" ht="38.25" customHeight="1" spans="1:13">
      <c r="A47" s="66">
        <v>41</v>
      </c>
      <c r="B47" s="77" t="s">
        <v>57</v>
      </c>
      <c r="C47" s="71">
        <v>1</v>
      </c>
      <c r="D47" s="32">
        <v>223.76</v>
      </c>
      <c r="E47" s="72"/>
      <c r="F47" s="32">
        <v>223.76</v>
      </c>
      <c r="G47" s="72"/>
      <c r="H47" s="72"/>
      <c r="I47" s="72"/>
      <c r="J47" s="72"/>
      <c r="K47" s="72"/>
      <c r="L47" s="72"/>
      <c r="M47" s="72"/>
    </row>
    <row r="48" ht="36.75" customHeight="1" spans="1:13">
      <c r="A48" s="66">
        <v>42</v>
      </c>
      <c r="B48" s="77" t="s">
        <v>58</v>
      </c>
      <c r="C48" s="71">
        <v>1</v>
      </c>
      <c r="D48" s="32">
        <v>51</v>
      </c>
      <c r="E48" s="72"/>
      <c r="F48" s="32">
        <v>51</v>
      </c>
      <c r="G48" s="72"/>
      <c r="H48" s="72"/>
      <c r="I48" s="72"/>
      <c r="J48" s="72"/>
      <c r="K48" s="72"/>
      <c r="L48" s="72"/>
      <c r="M48" s="72"/>
    </row>
    <row r="49" ht="28.5" customHeight="1" spans="1:13">
      <c r="A49" s="66">
        <v>43</v>
      </c>
      <c r="B49" s="77" t="s">
        <v>59</v>
      </c>
      <c r="C49" s="71">
        <v>1</v>
      </c>
      <c r="D49" s="78">
        <v>77.65</v>
      </c>
      <c r="E49" s="72"/>
      <c r="F49" s="78">
        <v>77.65</v>
      </c>
      <c r="G49" s="72"/>
      <c r="H49" s="72"/>
      <c r="I49" s="72"/>
      <c r="J49" s="72"/>
      <c r="K49" s="72"/>
      <c r="L49" s="72"/>
      <c r="M49" s="72"/>
    </row>
    <row r="50" ht="21.9" customHeight="1" spans="1:13">
      <c r="A50" s="66">
        <v>44</v>
      </c>
      <c r="B50" s="77" t="s">
        <v>60</v>
      </c>
      <c r="C50" s="71"/>
      <c r="D50" s="78"/>
      <c r="E50" s="72"/>
      <c r="F50" s="78"/>
      <c r="G50" s="72"/>
      <c r="H50" s="72"/>
      <c r="I50" s="72"/>
      <c r="J50" s="72"/>
      <c r="K50" s="72"/>
      <c r="L50" s="72"/>
      <c r="M50" s="72"/>
    </row>
    <row r="51" ht="21.9" customHeight="1" spans="1:13">
      <c r="A51" s="66">
        <v>45</v>
      </c>
      <c r="B51" s="77" t="s">
        <v>61</v>
      </c>
      <c r="C51" s="71">
        <v>1</v>
      </c>
      <c r="D51" s="32">
        <v>15</v>
      </c>
      <c r="E51" s="72"/>
      <c r="F51" s="32">
        <v>15</v>
      </c>
      <c r="G51" s="72"/>
      <c r="H51" s="72"/>
      <c r="I51" s="72"/>
      <c r="J51" s="72"/>
      <c r="K51" s="72"/>
      <c r="L51" s="72"/>
      <c r="M51" s="72"/>
    </row>
    <row r="52" s="45" customFormat="1" ht="21.9" customHeight="1" spans="1:13">
      <c r="A52" s="66">
        <v>46</v>
      </c>
      <c r="B52" s="14" t="s">
        <v>62</v>
      </c>
      <c r="C52" s="69">
        <f>SUM(C53:C59)</f>
        <v>1</v>
      </c>
      <c r="D52" s="68">
        <f>SUM(D53:D59)</f>
        <v>90</v>
      </c>
      <c r="E52" s="68">
        <f>SUM(E53:E59)</f>
        <v>90</v>
      </c>
      <c r="F52" s="68"/>
      <c r="G52" s="68"/>
      <c r="H52" s="68"/>
      <c r="I52" s="68"/>
      <c r="J52" s="68"/>
      <c r="K52" s="68"/>
      <c r="L52" s="68"/>
      <c r="M52" s="68"/>
    </row>
    <row r="53" ht="37.5" customHeight="1" spans="1:13">
      <c r="A53" s="66">
        <v>47</v>
      </c>
      <c r="B53" s="77" t="s">
        <v>63</v>
      </c>
      <c r="C53" s="71"/>
      <c r="D53" s="72"/>
      <c r="E53" s="72"/>
      <c r="F53" s="72"/>
      <c r="G53" s="72"/>
      <c r="H53" s="72"/>
      <c r="I53" s="72"/>
      <c r="J53" s="72"/>
      <c r="K53" s="72"/>
      <c r="L53" s="72"/>
      <c r="M53" s="72"/>
    </row>
    <row r="54" ht="21.9" customHeight="1" spans="1:13">
      <c r="A54" s="66">
        <v>48</v>
      </c>
      <c r="B54" s="77" t="s">
        <v>64</v>
      </c>
      <c r="C54" s="71"/>
      <c r="D54" s="72"/>
      <c r="E54" s="72"/>
      <c r="F54" s="72"/>
      <c r="G54" s="72"/>
      <c r="H54" s="72"/>
      <c r="I54" s="72"/>
      <c r="J54" s="72"/>
      <c r="K54" s="72"/>
      <c r="L54" s="72"/>
      <c r="M54" s="72"/>
    </row>
    <row r="55" ht="21.9" customHeight="1" spans="1:13">
      <c r="A55" s="66">
        <v>49</v>
      </c>
      <c r="B55" s="77" t="s">
        <v>65</v>
      </c>
      <c r="C55" s="71"/>
      <c r="D55" s="72"/>
      <c r="E55" s="72"/>
      <c r="F55" s="72"/>
      <c r="G55" s="72"/>
      <c r="H55" s="72"/>
      <c r="I55" s="72"/>
      <c r="J55" s="72"/>
      <c r="K55" s="72"/>
      <c r="L55" s="72"/>
      <c r="M55" s="72"/>
    </row>
    <row r="56" ht="21.9" customHeight="1" spans="1:13">
      <c r="A56" s="66">
        <v>50</v>
      </c>
      <c r="B56" s="77" t="s">
        <v>66</v>
      </c>
      <c r="C56" s="71"/>
      <c r="D56" s="72"/>
      <c r="E56" s="72"/>
      <c r="F56" s="72"/>
      <c r="G56" s="72"/>
      <c r="H56" s="72"/>
      <c r="I56" s="72"/>
      <c r="J56" s="72"/>
      <c r="K56" s="72"/>
      <c r="L56" s="72"/>
      <c r="M56" s="72"/>
    </row>
    <row r="57" ht="21.9" customHeight="1" spans="1:13">
      <c r="A57" s="66">
        <v>51</v>
      </c>
      <c r="B57" s="70" t="s">
        <v>67</v>
      </c>
      <c r="C57" s="71">
        <v>1</v>
      </c>
      <c r="D57" s="72">
        <v>90</v>
      </c>
      <c r="E57" s="72">
        <v>90</v>
      </c>
      <c r="F57" s="72"/>
      <c r="G57" s="72"/>
      <c r="H57" s="72"/>
      <c r="I57" s="72"/>
      <c r="J57" s="72"/>
      <c r="K57" s="72"/>
      <c r="L57" s="72"/>
      <c r="M57" s="72"/>
    </row>
    <row r="58" ht="21.9" customHeight="1" spans="1:13">
      <c r="A58" s="66">
        <v>52</v>
      </c>
      <c r="B58" s="76" t="s">
        <v>68</v>
      </c>
      <c r="C58" s="71"/>
      <c r="D58" s="72"/>
      <c r="E58" s="72"/>
      <c r="F58" s="72"/>
      <c r="G58" s="72"/>
      <c r="H58" s="72"/>
      <c r="I58" s="72"/>
      <c r="J58" s="72"/>
      <c r="K58" s="72"/>
      <c r="L58" s="72"/>
      <c r="M58" s="72"/>
    </row>
    <row r="59" ht="21.9" customHeight="1" spans="1:13">
      <c r="A59" s="66">
        <v>53</v>
      </c>
      <c r="B59" s="70" t="s">
        <v>69</v>
      </c>
      <c r="C59" s="71"/>
      <c r="D59" s="72"/>
      <c r="E59" s="72"/>
      <c r="F59" s="72"/>
      <c r="G59" s="72"/>
      <c r="H59" s="72"/>
      <c r="I59" s="72"/>
      <c r="J59" s="72"/>
      <c r="K59" s="72"/>
      <c r="L59" s="72"/>
      <c r="M59" s="72"/>
    </row>
    <row r="60" s="45" customFormat="1" ht="21.9" customHeight="1" spans="1:13">
      <c r="A60" s="66">
        <v>54</v>
      </c>
      <c r="B60" s="14" t="s">
        <v>70</v>
      </c>
      <c r="C60" s="69"/>
      <c r="D60" s="68"/>
      <c r="E60" s="68"/>
      <c r="F60" s="68"/>
      <c r="G60" s="68"/>
      <c r="H60" s="68"/>
      <c r="I60" s="68"/>
      <c r="J60" s="68"/>
      <c r="K60" s="68"/>
      <c r="L60" s="68"/>
      <c r="M60" s="68"/>
    </row>
    <row r="61" ht="27.75" customHeight="1" spans="1:13">
      <c r="A61" s="66">
        <v>55</v>
      </c>
      <c r="B61" s="77" t="s">
        <v>71</v>
      </c>
      <c r="C61" s="71"/>
      <c r="D61" s="72"/>
      <c r="E61" s="72"/>
      <c r="F61" s="72"/>
      <c r="G61" s="72"/>
      <c r="H61" s="72"/>
      <c r="I61" s="72"/>
      <c r="J61" s="72"/>
      <c r="K61" s="72"/>
      <c r="L61" s="72"/>
      <c r="M61" s="72"/>
    </row>
    <row r="62" ht="21.9" customHeight="1" spans="1:13">
      <c r="A62" s="66">
        <v>56</v>
      </c>
      <c r="B62" s="76" t="s">
        <v>72</v>
      </c>
      <c r="C62" s="71"/>
      <c r="D62" s="72"/>
      <c r="E62" s="72"/>
      <c r="F62" s="72"/>
      <c r="G62" s="72"/>
      <c r="H62" s="72"/>
      <c r="I62" s="72"/>
      <c r="J62" s="72"/>
      <c r="K62" s="72"/>
      <c r="L62" s="72"/>
      <c r="M62" s="72"/>
    </row>
    <row r="63" ht="21.9" customHeight="1" spans="1:13">
      <c r="A63" s="66">
        <v>57</v>
      </c>
      <c r="B63" s="76" t="s">
        <v>73</v>
      </c>
      <c r="C63" s="71"/>
      <c r="D63" s="72"/>
      <c r="E63" s="72"/>
      <c r="F63" s="72"/>
      <c r="G63" s="72"/>
      <c r="H63" s="72"/>
      <c r="I63" s="72"/>
      <c r="J63" s="72"/>
      <c r="K63" s="72"/>
      <c r="L63" s="72"/>
      <c r="M63" s="72"/>
    </row>
    <row r="64" ht="21.9" customHeight="1" spans="1:13">
      <c r="A64" s="66">
        <v>58</v>
      </c>
      <c r="B64" s="70" t="s">
        <v>74</v>
      </c>
      <c r="C64" s="71"/>
      <c r="D64" s="72"/>
      <c r="E64" s="72"/>
      <c r="F64" s="72"/>
      <c r="G64" s="72"/>
      <c r="H64" s="72"/>
      <c r="I64" s="72"/>
      <c r="J64" s="72"/>
      <c r="K64" s="72"/>
      <c r="L64" s="72"/>
      <c r="M64" s="72"/>
    </row>
    <row r="65" s="45" customFormat="1" ht="21.9" customHeight="1" spans="1:13">
      <c r="A65" s="66">
        <v>59</v>
      </c>
      <c r="B65" s="80" t="s">
        <v>75</v>
      </c>
      <c r="C65" s="69"/>
      <c r="D65" s="68"/>
      <c r="E65" s="68"/>
      <c r="F65" s="68"/>
      <c r="G65" s="68"/>
      <c r="H65" s="68"/>
      <c r="I65" s="68"/>
      <c r="J65" s="68"/>
      <c r="K65" s="68"/>
      <c r="L65" s="68"/>
      <c r="M65" s="68"/>
    </row>
    <row r="66" spans="3:3">
      <c r="C66" s="81"/>
    </row>
  </sheetData>
  <sheetProtection selectLockedCells="1" selectUnlockedCells="1" formatCells="0" formatColumns="0" formatRows="0" deleteColumns="0" deleteRows="0"/>
  <mergeCells count="7">
    <mergeCell ref="A1:B1"/>
    <mergeCell ref="A2:M2"/>
    <mergeCell ref="A3:F3"/>
    <mergeCell ref="D4:M4"/>
    <mergeCell ref="A4:A5"/>
    <mergeCell ref="B4:B5"/>
    <mergeCell ref="C4:C5"/>
  </mergeCells>
  <printOptions horizontalCentered="1"/>
  <pageMargins left="0.551181102362205" right="0.551181102362205" top="0.590551181102362" bottom="0.590551181102362" header="0.31496062992126" footer="0.31496062992126"/>
  <pageSetup paperSize="9" firstPageNumber="4" orientation="landscape" useFirstPageNumber="1"/>
  <headerFooter>
    <oddFooter>&amp;C- &amp;P -</oddFooter>
  </headerFooter>
  <ignoredErrors>
    <ignoredError sqref="C7 C13 C21 C23 C27 C36 C42 C46 C52"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82"/>
  <sheetViews>
    <sheetView zoomScale="87" zoomScaleNormal="87" workbookViewId="0">
      <pane ySplit="5" topLeftCell="A39" activePane="bottomLeft" state="frozen"/>
      <selection/>
      <selection pane="bottomLeft" activeCell="AE14" sqref="AE14"/>
    </sheetView>
  </sheetViews>
  <sheetFormatPr defaultColWidth="6.88333333333333" defaultRowHeight="15"/>
  <cols>
    <col min="1" max="1" width="20.6666666666667" style="3" customWidth="1"/>
    <col min="2" max="2" width="12.1083333333333" style="4" customWidth="1"/>
    <col min="3" max="3" width="13.775" style="4" customWidth="1"/>
    <col min="4" max="4" width="7.88333333333333" style="4" customWidth="1"/>
    <col min="5" max="5" width="8.10833333333333" style="4" customWidth="1"/>
    <col min="6" max="8" width="6.33333333333333" style="4" customWidth="1"/>
    <col min="9" max="9" width="8.44166666666667" style="4" customWidth="1"/>
    <col min="10" max="10" width="9.10833333333333" style="4" customWidth="1"/>
    <col min="11" max="23" width="8.66666666666667" style="4" customWidth="1"/>
    <col min="24" max="24" width="6.33333333333333" style="4" customWidth="1"/>
    <col min="25" max="31" width="7.66666666666667" style="4" customWidth="1"/>
    <col min="32" max="32" width="7.10833333333333" style="4" customWidth="1"/>
    <col min="33" max="33" width="15.8833333333333" style="4" customWidth="1"/>
    <col min="34" max="34" width="12.6666666666667" style="4" customWidth="1"/>
    <col min="35" max="35" width="8" style="4" customWidth="1"/>
    <col min="36" max="39" width="8" style="4" hidden="1" customWidth="1"/>
    <col min="40" max="40" width="23.3333333333333" style="4" hidden="1" customWidth="1"/>
    <col min="41" max="42" width="8" style="4" hidden="1" customWidth="1"/>
    <col min="43" max="271" width="8" style="4" customWidth="1"/>
    <col min="272" max="16384" width="6.88333333333333" style="4"/>
  </cols>
  <sheetData>
    <row r="1" ht="39.75" customHeight="1" spans="1:1">
      <c r="A1" s="5" t="s">
        <v>76</v>
      </c>
    </row>
    <row r="2" ht="41.1" customHeight="1" spans="1:34">
      <c r="A2" s="6" t="s">
        <v>77</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1" customFormat="1" ht="30" customHeight="1" spans="1:41">
      <c r="A3" s="7" t="s">
        <v>4</v>
      </c>
      <c r="B3" s="8" t="s">
        <v>78</v>
      </c>
      <c r="C3" s="8" t="s">
        <v>79</v>
      </c>
      <c r="D3" s="8" t="s">
        <v>80</v>
      </c>
      <c r="E3" s="8"/>
      <c r="F3" s="8" t="s">
        <v>81</v>
      </c>
      <c r="G3" s="8" t="s">
        <v>82</v>
      </c>
      <c r="H3" s="9" t="s">
        <v>83</v>
      </c>
      <c r="I3" s="9" t="s">
        <v>84</v>
      </c>
      <c r="J3" s="25" t="s">
        <v>85</v>
      </c>
      <c r="K3" s="26"/>
      <c r="L3" s="26"/>
      <c r="M3" s="26"/>
      <c r="N3" s="26"/>
      <c r="O3" s="26"/>
      <c r="P3" s="26"/>
      <c r="Q3" s="26"/>
      <c r="R3" s="26"/>
      <c r="S3" s="26"/>
      <c r="T3" s="26"/>
      <c r="U3" s="26"/>
      <c r="V3" s="26"/>
      <c r="W3" s="36"/>
      <c r="X3" s="8" t="s">
        <v>86</v>
      </c>
      <c r="Y3" s="8" t="s">
        <v>87</v>
      </c>
      <c r="Z3" s="8" t="s">
        <v>88</v>
      </c>
      <c r="AA3" s="8" t="s">
        <v>89</v>
      </c>
      <c r="AB3" s="8" t="s">
        <v>90</v>
      </c>
      <c r="AC3" s="8" t="s">
        <v>91</v>
      </c>
      <c r="AD3" s="8" t="s">
        <v>92</v>
      </c>
      <c r="AE3" s="8"/>
      <c r="AF3" s="8" t="s">
        <v>93</v>
      </c>
      <c r="AG3" s="8" t="s">
        <v>94</v>
      </c>
      <c r="AH3" s="8" t="s">
        <v>95</v>
      </c>
      <c r="AI3" s="8" t="s">
        <v>96</v>
      </c>
      <c r="AL3" s="37" t="s">
        <v>97</v>
      </c>
      <c r="AM3" s="38"/>
      <c r="AN3" s="38"/>
      <c r="AO3" s="41"/>
    </row>
    <row r="4" s="1" customFormat="1" ht="30" customHeight="1" spans="1:41">
      <c r="A4" s="7"/>
      <c r="B4" s="8"/>
      <c r="C4" s="8"/>
      <c r="D4" s="8" t="s">
        <v>98</v>
      </c>
      <c r="E4" s="8" t="s">
        <v>99</v>
      </c>
      <c r="F4" s="8"/>
      <c r="G4" s="8"/>
      <c r="H4" s="10"/>
      <c r="I4" s="10"/>
      <c r="J4" s="9" t="s">
        <v>7</v>
      </c>
      <c r="K4" s="8" t="s">
        <v>100</v>
      </c>
      <c r="L4" s="8"/>
      <c r="M4" s="8"/>
      <c r="N4" s="8"/>
      <c r="O4" s="8"/>
      <c r="P4" s="8" t="s">
        <v>101</v>
      </c>
      <c r="Q4" s="8"/>
      <c r="R4" s="8"/>
      <c r="S4" s="8"/>
      <c r="T4" s="8"/>
      <c r="U4" s="8"/>
      <c r="V4" s="8"/>
      <c r="W4" s="8"/>
      <c r="X4" s="8"/>
      <c r="Y4" s="8"/>
      <c r="Z4" s="8"/>
      <c r="AA4" s="8"/>
      <c r="AB4" s="8"/>
      <c r="AC4" s="8"/>
      <c r="AD4" s="8"/>
      <c r="AE4" s="8"/>
      <c r="AF4" s="8"/>
      <c r="AG4" s="8"/>
      <c r="AH4" s="8"/>
      <c r="AI4" s="8"/>
      <c r="AL4" s="39" t="s">
        <v>102</v>
      </c>
      <c r="AM4" s="39" t="s">
        <v>103</v>
      </c>
      <c r="AN4" s="39" t="s">
        <v>104</v>
      </c>
      <c r="AO4" s="39" t="s">
        <v>105</v>
      </c>
    </row>
    <row r="5" s="1" customFormat="1" ht="53.1" customHeight="1" spans="1:41">
      <c r="A5" s="7"/>
      <c r="B5" s="8"/>
      <c r="C5" s="8"/>
      <c r="D5" s="8"/>
      <c r="E5" s="8"/>
      <c r="F5" s="8"/>
      <c r="G5" s="8"/>
      <c r="H5" s="11"/>
      <c r="I5" s="11"/>
      <c r="J5" s="11"/>
      <c r="K5" s="8" t="s">
        <v>106</v>
      </c>
      <c r="L5" s="8" t="s">
        <v>107</v>
      </c>
      <c r="M5" s="8" t="s">
        <v>108</v>
      </c>
      <c r="N5" s="8" t="s">
        <v>109</v>
      </c>
      <c r="O5" s="8" t="s">
        <v>110</v>
      </c>
      <c r="P5" s="8" t="s">
        <v>111</v>
      </c>
      <c r="Q5" s="8" t="s">
        <v>112</v>
      </c>
      <c r="R5" s="8" t="s">
        <v>113</v>
      </c>
      <c r="S5" s="8" t="s">
        <v>114</v>
      </c>
      <c r="T5" s="8" t="s">
        <v>115</v>
      </c>
      <c r="U5" s="8" t="s">
        <v>116</v>
      </c>
      <c r="V5" s="8" t="s">
        <v>117</v>
      </c>
      <c r="W5" s="8" t="s">
        <v>118</v>
      </c>
      <c r="X5" s="8"/>
      <c r="Y5" s="8"/>
      <c r="Z5" s="8"/>
      <c r="AA5" s="8"/>
      <c r="AB5" s="8"/>
      <c r="AC5" s="8"/>
      <c r="AD5" s="8" t="s">
        <v>119</v>
      </c>
      <c r="AE5" s="8" t="s">
        <v>120</v>
      </c>
      <c r="AF5" s="8"/>
      <c r="AG5" s="8"/>
      <c r="AH5" s="8"/>
      <c r="AI5" s="8"/>
      <c r="AL5" s="39" t="s">
        <v>121</v>
      </c>
      <c r="AM5" s="39" t="s">
        <v>122</v>
      </c>
      <c r="AN5" s="39" t="s">
        <v>123</v>
      </c>
      <c r="AO5" s="39" t="s">
        <v>124</v>
      </c>
    </row>
    <row r="6" s="2" customFormat="1" ht="35.1" customHeight="1" spans="1:41">
      <c r="A6" s="12" t="s">
        <v>125</v>
      </c>
      <c r="B6" s="13"/>
      <c r="C6" s="13"/>
      <c r="D6" s="13"/>
      <c r="E6" s="13"/>
      <c r="F6" s="13"/>
      <c r="G6" s="13"/>
      <c r="H6" s="13"/>
      <c r="I6" s="13"/>
      <c r="J6" s="27">
        <f>J7+J21+J29+J37+J41+J50+J56+J62+J68</f>
        <v>4205.938</v>
      </c>
      <c r="K6" s="27">
        <f t="shared" ref="K6:W6" si="0">K7+K21+K29+K37+K41+K50+K56+K62+K68</f>
        <v>2252.8</v>
      </c>
      <c r="L6" s="27">
        <f t="shared" si="0"/>
        <v>200</v>
      </c>
      <c r="M6" s="27">
        <f t="shared" si="0"/>
        <v>849</v>
      </c>
      <c r="N6" s="27">
        <f t="shared" si="0"/>
        <v>112</v>
      </c>
      <c r="O6" s="27">
        <f t="shared" si="0"/>
        <v>1091.8</v>
      </c>
      <c r="P6" s="27">
        <f t="shared" si="0"/>
        <v>1675.478</v>
      </c>
      <c r="Q6" s="27">
        <f t="shared" si="0"/>
        <v>0</v>
      </c>
      <c r="R6" s="27">
        <f t="shared" si="0"/>
        <v>0</v>
      </c>
      <c r="S6" s="27">
        <f t="shared" si="0"/>
        <v>0</v>
      </c>
      <c r="T6" s="27">
        <f t="shared" si="0"/>
        <v>0</v>
      </c>
      <c r="U6" s="27">
        <f t="shared" si="0"/>
        <v>0</v>
      </c>
      <c r="V6" s="27">
        <f t="shared" si="0"/>
        <v>0</v>
      </c>
      <c r="W6" s="27">
        <f t="shared" si="0"/>
        <v>277.66</v>
      </c>
      <c r="X6" s="13"/>
      <c r="Y6" s="13"/>
      <c r="Z6" s="13"/>
      <c r="AA6" s="13"/>
      <c r="AB6" s="13"/>
      <c r="AC6" s="13"/>
      <c r="AD6" s="13"/>
      <c r="AE6" s="13"/>
      <c r="AF6" s="13"/>
      <c r="AG6" s="13"/>
      <c r="AH6" s="13"/>
      <c r="AI6" s="40"/>
      <c r="AL6" s="39"/>
      <c r="AM6" s="39" t="s">
        <v>126</v>
      </c>
      <c r="AN6" s="39"/>
      <c r="AO6" s="39"/>
    </row>
    <row r="7" s="2" customFormat="1" ht="35.1" customHeight="1" spans="1:41">
      <c r="A7" s="14" t="s">
        <v>18</v>
      </c>
      <c r="B7" s="13"/>
      <c r="C7" s="13"/>
      <c r="D7" s="13"/>
      <c r="E7" s="13"/>
      <c r="F7" s="13"/>
      <c r="G7" s="13"/>
      <c r="H7" s="13"/>
      <c r="I7" s="13"/>
      <c r="J7" s="27">
        <f>SUM(J8:J20)</f>
        <v>2372.558</v>
      </c>
      <c r="K7" s="27">
        <f t="shared" ref="K7:P7" si="1">SUM(K8:K20)</f>
        <v>1727.8</v>
      </c>
      <c r="L7" s="27">
        <f t="shared" si="1"/>
        <v>200</v>
      </c>
      <c r="M7" s="27">
        <f t="shared" si="1"/>
        <v>544</v>
      </c>
      <c r="N7" s="27">
        <f t="shared" si="1"/>
        <v>0</v>
      </c>
      <c r="O7" s="27">
        <f t="shared" si="1"/>
        <v>983.8</v>
      </c>
      <c r="P7" s="27">
        <f t="shared" si="1"/>
        <v>377.008</v>
      </c>
      <c r="Q7" s="27">
        <f t="shared" ref="Q7:W7" si="2">SUM(Q8:Q20)</f>
        <v>0</v>
      </c>
      <c r="R7" s="27">
        <f t="shared" si="2"/>
        <v>0</v>
      </c>
      <c r="S7" s="27">
        <f t="shared" si="2"/>
        <v>0</v>
      </c>
      <c r="T7" s="27">
        <f t="shared" si="2"/>
        <v>0</v>
      </c>
      <c r="U7" s="27">
        <f t="shared" si="2"/>
        <v>0</v>
      </c>
      <c r="V7" s="27">
        <f t="shared" si="2"/>
        <v>0</v>
      </c>
      <c r="W7" s="27">
        <f t="shared" si="2"/>
        <v>267.75</v>
      </c>
      <c r="X7" s="13"/>
      <c r="Y7" s="13"/>
      <c r="Z7" s="13"/>
      <c r="AA7" s="13"/>
      <c r="AB7" s="13"/>
      <c r="AC7" s="13"/>
      <c r="AD7" s="27">
        <f>SUM(AD8:AD20)</f>
        <v>707</v>
      </c>
      <c r="AE7" s="27">
        <f>SUM(AE8:AE20)</f>
        <v>1933</v>
      </c>
      <c r="AF7" s="27">
        <f>SUM(AF8:AF20)</f>
        <v>3240</v>
      </c>
      <c r="AG7" s="13"/>
      <c r="AH7" s="13"/>
      <c r="AI7" s="40"/>
      <c r="AL7" s="39"/>
      <c r="AM7" s="39" t="s">
        <v>127</v>
      </c>
      <c r="AN7" s="39"/>
      <c r="AO7" s="39"/>
    </row>
    <row r="8" ht="56" customHeight="1" spans="1:35">
      <c r="A8" s="15" t="s">
        <v>19</v>
      </c>
      <c r="B8" s="16" t="s">
        <v>128</v>
      </c>
      <c r="C8" s="16" t="s">
        <v>129</v>
      </c>
      <c r="D8" s="16" t="s">
        <v>130</v>
      </c>
      <c r="E8" s="17" t="s">
        <v>131</v>
      </c>
      <c r="F8" s="13" t="s">
        <v>126</v>
      </c>
      <c r="G8" s="16" t="s">
        <v>132</v>
      </c>
      <c r="H8" s="16" t="s">
        <v>133</v>
      </c>
      <c r="I8" s="21" t="s">
        <v>134</v>
      </c>
      <c r="J8" s="28">
        <v>85</v>
      </c>
      <c r="K8" s="13">
        <v>85</v>
      </c>
      <c r="L8" s="28"/>
      <c r="M8" s="28">
        <v>85</v>
      </c>
      <c r="N8" s="28"/>
      <c r="O8" s="28"/>
      <c r="P8" s="28"/>
      <c r="Q8" s="13"/>
      <c r="R8" s="13"/>
      <c r="S8" s="13"/>
      <c r="T8" s="13"/>
      <c r="U8" s="13"/>
      <c r="V8" s="13"/>
      <c r="W8" s="13"/>
      <c r="X8" s="13" t="s">
        <v>123</v>
      </c>
      <c r="Y8" s="13" t="s">
        <v>105</v>
      </c>
      <c r="Z8" s="13" t="s">
        <v>105</v>
      </c>
      <c r="AA8" s="13" t="s">
        <v>105</v>
      </c>
      <c r="AB8" s="13" t="s">
        <v>105</v>
      </c>
      <c r="AC8" s="13" t="s">
        <v>124</v>
      </c>
      <c r="AD8" s="28">
        <v>27</v>
      </c>
      <c r="AE8" s="13">
        <v>78</v>
      </c>
      <c r="AF8" s="13">
        <v>78</v>
      </c>
      <c r="AG8" s="19" t="s">
        <v>135</v>
      </c>
      <c r="AH8" s="19" t="s">
        <v>136</v>
      </c>
      <c r="AI8" s="40"/>
    </row>
    <row r="9" ht="78" customHeight="1" spans="1:35">
      <c r="A9" s="15"/>
      <c r="B9" s="17" t="s">
        <v>137</v>
      </c>
      <c r="C9" s="18" t="s">
        <v>138</v>
      </c>
      <c r="D9" s="17" t="s">
        <v>139</v>
      </c>
      <c r="E9" s="18" t="s">
        <v>140</v>
      </c>
      <c r="F9" s="13" t="s">
        <v>126</v>
      </c>
      <c r="G9" s="16" t="s">
        <v>132</v>
      </c>
      <c r="H9" s="16" t="s">
        <v>141</v>
      </c>
      <c r="I9" s="21" t="s">
        <v>142</v>
      </c>
      <c r="J9" s="29">
        <v>100</v>
      </c>
      <c r="K9" s="13">
        <v>100</v>
      </c>
      <c r="L9" s="28">
        <v>100</v>
      </c>
      <c r="M9" s="28"/>
      <c r="N9" s="28"/>
      <c r="O9" s="28"/>
      <c r="P9" s="28"/>
      <c r="Q9" s="13"/>
      <c r="R9" s="13"/>
      <c r="S9" s="13"/>
      <c r="T9" s="13"/>
      <c r="U9" s="13"/>
      <c r="V9" s="13"/>
      <c r="W9" s="13"/>
      <c r="X9" s="13" t="s">
        <v>123</v>
      </c>
      <c r="Y9" s="13" t="s">
        <v>105</v>
      </c>
      <c r="Z9" s="13" t="s">
        <v>105</v>
      </c>
      <c r="AA9" s="13" t="s">
        <v>105</v>
      </c>
      <c r="AB9" s="13" t="s">
        <v>105</v>
      </c>
      <c r="AC9" s="13" t="s">
        <v>124</v>
      </c>
      <c r="AD9" s="28">
        <v>9</v>
      </c>
      <c r="AE9" s="13">
        <v>29</v>
      </c>
      <c r="AF9" s="13">
        <v>29</v>
      </c>
      <c r="AG9" s="19" t="s">
        <v>135</v>
      </c>
      <c r="AH9" s="19" t="s">
        <v>143</v>
      </c>
      <c r="AI9" s="40"/>
    </row>
    <row r="10" ht="56" customHeight="1" spans="1:35">
      <c r="A10" s="15"/>
      <c r="B10" s="17" t="s">
        <v>144</v>
      </c>
      <c r="C10" s="18" t="s">
        <v>145</v>
      </c>
      <c r="D10" s="17" t="s">
        <v>139</v>
      </c>
      <c r="E10" s="18" t="s">
        <v>140</v>
      </c>
      <c r="F10" s="13" t="s">
        <v>126</v>
      </c>
      <c r="G10" s="16" t="s">
        <v>132</v>
      </c>
      <c r="H10" s="16" t="s">
        <v>141</v>
      </c>
      <c r="I10" s="21" t="s">
        <v>142</v>
      </c>
      <c r="J10" s="29">
        <v>150</v>
      </c>
      <c r="K10" s="13">
        <v>60</v>
      </c>
      <c r="L10" s="28"/>
      <c r="M10" s="28">
        <v>60</v>
      </c>
      <c r="N10" s="28"/>
      <c r="O10" s="28"/>
      <c r="P10" s="28">
        <v>90</v>
      </c>
      <c r="Q10" s="13"/>
      <c r="R10" s="13"/>
      <c r="S10" s="13"/>
      <c r="T10" s="13"/>
      <c r="U10" s="13"/>
      <c r="V10" s="13"/>
      <c r="W10" s="13"/>
      <c r="X10" s="13" t="s">
        <v>123</v>
      </c>
      <c r="Y10" s="13" t="s">
        <v>105</v>
      </c>
      <c r="Z10" s="13" t="s">
        <v>105</v>
      </c>
      <c r="AA10" s="13" t="s">
        <v>105</v>
      </c>
      <c r="AB10" s="13" t="s">
        <v>105</v>
      </c>
      <c r="AC10" s="13" t="s">
        <v>124</v>
      </c>
      <c r="AD10" s="28">
        <v>9</v>
      </c>
      <c r="AE10" s="13">
        <v>29</v>
      </c>
      <c r="AF10" s="13">
        <v>29</v>
      </c>
      <c r="AG10" s="19" t="s">
        <v>146</v>
      </c>
      <c r="AH10" s="19" t="s">
        <v>147</v>
      </c>
      <c r="AI10" s="40"/>
    </row>
    <row r="11" ht="56" customHeight="1" spans="1:35">
      <c r="A11" s="15"/>
      <c r="B11" s="19" t="s">
        <v>148</v>
      </c>
      <c r="C11" s="19" t="s">
        <v>149</v>
      </c>
      <c r="D11" s="18" t="s">
        <v>139</v>
      </c>
      <c r="E11" s="16" t="s">
        <v>150</v>
      </c>
      <c r="F11" s="13" t="s">
        <v>126</v>
      </c>
      <c r="G11" s="16" t="s">
        <v>132</v>
      </c>
      <c r="H11" s="16" t="s">
        <v>141</v>
      </c>
      <c r="I11" s="21" t="s">
        <v>142</v>
      </c>
      <c r="J11" s="30">
        <v>120</v>
      </c>
      <c r="K11" s="30">
        <v>63.8</v>
      </c>
      <c r="L11" s="30"/>
      <c r="M11" s="30"/>
      <c r="N11" s="30"/>
      <c r="O11" s="30">
        <v>63.8</v>
      </c>
      <c r="P11" s="30">
        <v>56.2</v>
      </c>
      <c r="Q11" s="13"/>
      <c r="R11" s="13"/>
      <c r="S11" s="13"/>
      <c r="T11" s="13"/>
      <c r="U11" s="13"/>
      <c r="V11" s="13"/>
      <c r="W11" s="13"/>
      <c r="X11" s="13" t="s">
        <v>123</v>
      </c>
      <c r="Y11" s="13" t="s">
        <v>105</v>
      </c>
      <c r="Z11" s="13" t="s">
        <v>105</v>
      </c>
      <c r="AA11" s="13" t="s">
        <v>105</v>
      </c>
      <c r="AB11" s="13" t="s">
        <v>105</v>
      </c>
      <c r="AC11" s="13" t="s">
        <v>124</v>
      </c>
      <c r="AD11" s="30">
        <v>4</v>
      </c>
      <c r="AE11" s="13">
        <v>6</v>
      </c>
      <c r="AF11" s="13">
        <v>6</v>
      </c>
      <c r="AG11" s="19" t="s">
        <v>135</v>
      </c>
      <c r="AH11" s="19" t="s">
        <v>151</v>
      </c>
      <c r="AI11" s="40"/>
    </row>
    <row r="12" ht="56" customHeight="1" spans="1:35">
      <c r="A12" s="15"/>
      <c r="B12" s="17" t="s">
        <v>152</v>
      </c>
      <c r="C12" s="17" t="s">
        <v>153</v>
      </c>
      <c r="D12" s="17" t="s">
        <v>130</v>
      </c>
      <c r="E12" s="17" t="s">
        <v>154</v>
      </c>
      <c r="F12" s="13" t="s">
        <v>126</v>
      </c>
      <c r="G12" s="16" t="s">
        <v>132</v>
      </c>
      <c r="H12" s="16" t="s">
        <v>133</v>
      </c>
      <c r="I12" s="21" t="s">
        <v>134</v>
      </c>
      <c r="J12" s="28">
        <v>100</v>
      </c>
      <c r="K12" s="28">
        <v>100</v>
      </c>
      <c r="L12" s="28">
        <v>100</v>
      </c>
      <c r="M12" s="28"/>
      <c r="N12" s="28"/>
      <c r="O12" s="28"/>
      <c r="P12" s="31"/>
      <c r="Q12" s="13"/>
      <c r="R12" s="13"/>
      <c r="S12" s="13"/>
      <c r="T12" s="13"/>
      <c r="U12" s="13"/>
      <c r="V12" s="13"/>
      <c r="W12" s="13"/>
      <c r="X12" s="13" t="s">
        <v>123</v>
      </c>
      <c r="Y12" s="13" t="s">
        <v>105</v>
      </c>
      <c r="Z12" s="13" t="s">
        <v>105</v>
      </c>
      <c r="AA12" s="13" t="s">
        <v>105</v>
      </c>
      <c r="AB12" s="13" t="s">
        <v>105</v>
      </c>
      <c r="AC12" s="13" t="s">
        <v>124</v>
      </c>
      <c r="AD12" s="28">
        <v>48</v>
      </c>
      <c r="AE12" s="13">
        <v>119</v>
      </c>
      <c r="AF12" s="13">
        <v>119</v>
      </c>
      <c r="AG12" s="19" t="s">
        <v>135</v>
      </c>
      <c r="AH12" s="19" t="s">
        <v>155</v>
      </c>
      <c r="AI12" s="40"/>
    </row>
    <row r="13" ht="56" customHeight="1" spans="1:35">
      <c r="A13" s="15"/>
      <c r="B13" s="17" t="s">
        <v>156</v>
      </c>
      <c r="C13" s="17" t="s">
        <v>157</v>
      </c>
      <c r="D13" s="17" t="s">
        <v>130</v>
      </c>
      <c r="E13" s="17" t="s">
        <v>158</v>
      </c>
      <c r="F13" s="13" t="s">
        <v>126</v>
      </c>
      <c r="G13" s="16" t="s">
        <v>132</v>
      </c>
      <c r="H13" s="16" t="s">
        <v>133</v>
      </c>
      <c r="I13" s="21" t="s">
        <v>134</v>
      </c>
      <c r="J13" s="28">
        <v>1417.75</v>
      </c>
      <c r="K13" s="28">
        <v>920</v>
      </c>
      <c r="L13" s="28"/>
      <c r="M13" s="28"/>
      <c r="N13" s="28"/>
      <c r="O13" s="28">
        <v>920</v>
      </c>
      <c r="P13" s="30">
        <v>230</v>
      </c>
      <c r="Q13" s="13"/>
      <c r="R13" s="13"/>
      <c r="S13" s="13"/>
      <c r="T13" s="13"/>
      <c r="U13" s="13"/>
      <c r="V13" s="13"/>
      <c r="W13" s="13">
        <v>267.75</v>
      </c>
      <c r="X13" s="13" t="s">
        <v>123</v>
      </c>
      <c r="Y13" s="13" t="s">
        <v>105</v>
      </c>
      <c r="Z13" s="13" t="s">
        <v>105</v>
      </c>
      <c r="AA13" s="13" t="s">
        <v>105</v>
      </c>
      <c r="AB13" s="13" t="s">
        <v>105</v>
      </c>
      <c r="AC13" s="13" t="s">
        <v>124</v>
      </c>
      <c r="AD13" s="28">
        <v>226</v>
      </c>
      <c r="AE13" s="13">
        <v>574</v>
      </c>
      <c r="AF13" s="13">
        <v>574</v>
      </c>
      <c r="AG13" s="19" t="s">
        <v>146</v>
      </c>
      <c r="AH13" s="19" t="s">
        <v>159</v>
      </c>
      <c r="AI13" s="40"/>
    </row>
    <row r="14" ht="78" customHeight="1" spans="1:35">
      <c r="A14" s="15"/>
      <c r="B14" s="17" t="s">
        <v>160</v>
      </c>
      <c r="C14" s="17" t="s">
        <v>161</v>
      </c>
      <c r="D14" s="17" t="s">
        <v>130</v>
      </c>
      <c r="E14" s="17" t="s">
        <v>154</v>
      </c>
      <c r="F14" s="13" t="s">
        <v>126</v>
      </c>
      <c r="G14" s="16" t="s">
        <v>132</v>
      </c>
      <c r="H14" s="16" t="s">
        <v>133</v>
      </c>
      <c r="I14" s="21" t="s">
        <v>134</v>
      </c>
      <c r="J14" s="28">
        <v>98</v>
      </c>
      <c r="K14" s="28">
        <v>98</v>
      </c>
      <c r="L14" s="28"/>
      <c r="M14" s="28">
        <v>98</v>
      </c>
      <c r="N14" s="28"/>
      <c r="O14" s="28"/>
      <c r="P14" s="31"/>
      <c r="Q14" s="13"/>
      <c r="R14" s="13"/>
      <c r="S14" s="13"/>
      <c r="T14" s="13"/>
      <c r="U14" s="13"/>
      <c r="V14" s="13"/>
      <c r="W14" s="13"/>
      <c r="X14" s="13" t="s">
        <v>123</v>
      </c>
      <c r="Y14" s="13" t="s">
        <v>105</v>
      </c>
      <c r="Z14" s="13" t="s">
        <v>105</v>
      </c>
      <c r="AA14" s="13" t="s">
        <v>105</v>
      </c>
      <c r="AB14" s="13" t="s">
        <v>105</v>
      </c>
      <c r="AC14" s="13" t="s">
        <v>124</v>
      </c>
      <c r="AD14" s="28">
        <v>48</v>
      </c>
      <c r="AE14" s="13">
        <v>119</v>
      </c>
      <c r="AF14" s="13">
        <v>119</v>
      </c>
      <c r="AG14" s="19" t="s">
        <v>135</v>
      </c>
      <c r="AH14" s="19" t="s">
        <v>162</v>
      </c>
      <c r="AI14" s="40"/>
    </row>
    <row r="15" ht="56" customHeight="1" spans="1:35">
      <c r="A15" s="15"/>
      <c r="B15" s="17" t="s">
        <v>163</v>
      </c>
      <c r="C15" s="17" t="s">
        <v>164</v>
      </c>
      <c r="D15" s="17" t="s">
        <v>130</v>
      </c>
      <c r="E15" s="17" t="s">
        <v>165</v>
      </c>
      <c r="F15" s="13" t="s">
        <v>126</v>
      </c>
      <c r="G15" s="16" t="s">
        <v>132</v>
      </c>
      <c r="H15" s="16" t="s">
        <v>133</v>
      </c>
      <c r="I15" s="21" t="s">
        <v>134</v>
      </c>
      <c r="J15" s="28">
        <v>194</v>
      </c>
      <c r="K15" s="28">
        <v>194</v>
      </c>
      <c r="L15" s="28"/>
      <c r="M15" s="28">
        <v>194</v>
      </c>
      <c r="N15" s="28"/>
      <c r="O15" s="28"/>
      <c r="P15" s="31"/>
      <c r="Q15" s="13"/>
      <c r="R15" s="13"/>
      <c r="S15" s="13"/>
      <c r="T15" s="13"/>
      <c r="U15" s="13"/>
      <c r="V15" s="13"/>
      <c r="W15" s="13"/>
      <c r="X15" s="13" t="s">
        <v>123</v>
      </c>
      <c r="Y15" s="13" t="s">
        <v>105</v>
      </c>
      <c r="Z15" s="13" t="s">
        <v>105</v>
      </c>
      <c r="AA15" s="13" t="s">
        <v>105</v>
      </c>
      <c r="AB15" s="13" t="s">
        <v>105</v>
      </c>
      <c r="AC15" s="13" t="s">
        <v>124</v>
      </c>
      <c r="AD15" s="28">
        <v>125</v>
      </c>
      <c r="AE15" s="13">
        <v>335</v>
      </c>
      <c r="AF15" s="13">
        <v>335</v>
      </c>
      <c r="AG15" s="19" t="s">
        <v>135</v>
      </c>
      <c r="AH15" s="19" t="s">
        <v>143</v>
      </c>
      <c r="AI15" s="40"/>
    </row>
    <row r="16" ht="87" customHeight="1" spans="1:35">
      <c r="A16" s="15"/>
      <c r="B16" s="17" t="s">
        <v>166</v>
      </c>
      <c r="C16" s="17" t="s">
        <v>167</v>
      </c>
      <c r="D16" s="16" t="s">
        <v>168</v>
      </c>
      <c r="E16" s="16" t="s">
        <v>169</v>
      </c>
      <c r="F16" s="13" t="s">
        <v>126</v>
      </c>
      <c r="G16" s="16" t="s">
        <v>170</v>
      </c>
      <c r="H16" s="16" t="s">
        <v>171</v>
      </c>
      <c r="I16" s="21" t="s">
        <v>172</v>
      </c>
      <c r="J16" s="28">
        <v>67</v>
      </c>
      <c r="K16" s="28">
        <v>67</v>
      </c>
      <c r="L16" s="28"/>
      <c r="M16" s="28">
        <v>67</v>
      </c>
      <c r="N16" s="28"/>
      <c r="O16" s="28"/>
      <c r="P16" s="31"/>
      <c r="Q16" s="13"/>
      <c r="R16" s="13"/>
      <c r="S16" s="13"/>
      <c r="T16" s="13"/>
      <c r="U16" s="13"/>
      <c r="V16" s="13"/>
      <c r="W16" s="13"/>
      <c r="X16" s="13" t="s">
        <v>123</v>
      </c>
      <c r="Y16" s="13" t="s">
        <v>105</v>
      </c>
      <c r="Z16" s="13" t="s">
        <v>105</v>
      </c>
      <c r="AA16" s="13" t="s">
        <v>105</v>
      </c>
      <c r="AB16" s="13" t="s">
        <v>105</v>
      </c>
      <c r="AC16" s="13" t="s">
        <v>124</v>
      </c>
      <c r="AD16" s="28">
        <v>41</v>
      </c>
      <c r="AE16" s="13">
        <v>84</v>
      </c>
      <c r="AF16" s="13">
        <v>84</v>
      </c>
      <c r="AG16" s="19" t="s">
        <v>135</v>
      </c>
      <c r="AH16" s="19" t="s">
        <v>173</v>
      </c>
      <c r="AI16" s="40"/>
    </row>
    <row r="17" ht="35.1" customHeight="1" spans="1:35">
      <c r="A17" s="15" t="s">
        <v>20</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40"/>
    </row>
    <row r="18" ht="35.1" customHeight="1" spans="1:35">
      <c r="A18" s="15" t="s">
        <v>21</v>
      </c>
      <c r="B18" s="20"/>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40"/>
    </row>
    <row r="19" ht="68" customHeight="1" spans="1:35">
      <c r="A19" s="15" t="s">
        <v>22</v>
      </c>
      <c r="B19" s="16" t="s">
        <v>174</v>
      </c>
      <c r="C19" s="16" t="s">
        <v>175</v>
      </c>
      <c r="D19" s="16" t="s">
        <v>176</v>
      </c>
      <c r="E19" s="16"/>
      <c r="F19" s="16" t="s">
        <v>126</v>
      </c>
      <c r="G19" s="16" t="s">
        <v>132</v>
      </c>
      <c r="H19" s="16" t="s">
        <v>177</v>
      </c>
      <c r="I19" s="16" t="s">
        <v>178</v>
      </c>
      <c r="J19" s="16">
        <v>0.808</v>
      </c>
      <c r="K19" s="32"/>
      <c r="L19" s="33"/>
      <c r="M19" s="33"/>
      <c r="N19" s="33"/>
      <c r="O19" s="32"/>
      <c r="P19" s="16">
        <v>0.808</v>
      </c>
      <c r="Q19" s="16"/>
      <c r="R19" s="16"/>
      <c r="S19" s="16"/>
      <c r="T19" s="16"/>
      <c r="U19" s="16"/>
      <c r="V19" s="16"/>
      <c r="W19" s="16"/>
      <c r="X19" s="13" t="s">
        <v>123</v>
      </c>
      <c r="Y19" s="16" t="s">
        <v>105</v>
      </c>
      <c r="Z19" s="16" t="s">
        <v>124</v>
      </c>
      <c r="AA19" s="16" t="s">
        <v>124</v>
      </c>
      <c r="AB19" s="16" t="s">
        <v>124</v>
      </c>
      <c r="AC19" s="16" t="s">
        <v>124</v>
      </c>
      <c r="AD19" s="16">
        <v>159</v>
      </c>
      <c r="AE19" s="16">
        <v>528</v>
      </c>
      <c r="AF19" s="16">
        <v>528</v>
      </c>
      <c r="AG19" s="16" t="s">
        <v>179</v>
      </c>
      <c r="AH19" s="16" t="s">
        <v>180</v>
      </c>
      <c r="AI19" s="40"/>
    </row>
    <row r="20" ht="57" customHeight="1" spans="1:35">
      <c r="A20" s="15" t="s">
        <v>23</v>
      </c>
      <c r="B20" s="17" t="s">
        <v>181</v>
      </c>
      <c r="C20" s="13" t="s">
        <v>182</v>
      </c>
      <c r="D20" s="16" t="s">
        <v>176</v>
      </c>
      <c r="E20" s="13"/>
      <c r="F20" s="13" t="s">
        <v>126</v>
      </c>
      <c r="G20" s="16" t="s">
        <v>132</v>
      </c>
      <c r="H20" s="16" t="s">
        <v>141</v>
      </c>
      <c r="I20" s="21" t="s">
        <v>142</v>
      </c>
      <c r="J20" s="13">
        <v>40</v>
      </c>
      <c r="K20" s="13">
        <v>40</v>
      </c>
      <c r="L20" s="13"/>
      <c r="M20" s="13">
        <v>40</v>
      </c>
      <c r="N20" s="13"/>
      <c r="O20" s="13"/>
      <c r="P20" s="13"/>
      <c r="Q20" s="13"/>
      <c r="R20" s="13"/>
      <c r="S20" s="13"/>
      <c r="T20" s="13"/>
      <c r="U20" s="13"/>
      <c r="V20" s="13"/>
      <c r="W20" s="13"/>
      <c r="X20" s="13" t="s">
        <v>123</v>
      </c>
      <c r="Y20" s="13" t="s">
        <v>105</v>
      </c>
      <c r="Z20" s="13" t="s">
        <v>105</v>
      </c>
      <c r="AA20" s="13" t="s">
        <v>105</v>
      </c>
      <c r="AB20" s="13" t="s">
        <v>105</v>
      </c>
      <c r="AC20" s="13" t="s">
        <v>124</v>
      </c>
      <c r="AD20" s="13">
        <v>11</v>
      </c>
      <c r="AE20" s="13">
        <v>32</v>
      </c>
      <c r="AF20" s="13">
        <v>1339</v>
      </c>
      <c r="AG20" s="13" t="s">
        <v>135</v>
      </c>
      <c r="AH20" s="13" t="s">
        <v>182</v>
      </c>
      <c r="AI20" s="40"/>
    </row>
    <row r="21" ht="35.1" customHeight="1" spans="1:35">
      <c r="A21" s="14" t="s">
        <v>24</v>
      </c>
      <c r="B21" s="20"/>
      <c r="C21" s="13"/>
      <c r="D21" s="13"/>
      <c r="E21" s="13"/>
      <c r="F21" s="13"/>
      <c r="G21" s="13"/>
      <c r="H21" s="13"/>
      <c r="I21" s="13"/>
      <c r="J21" s="27">
        <f>SUM(J22:J25)</f>
        <v>19.6</v>
      </c>
      <c r="K21" s="27">
        <f t="shared" ref="K21:P21" si="3">SUM(K22:K25)</f>
        <v>0</v>
      </c>
      <c r="L21" s="27">
        <f t="shared" si="3"/>
        <v>0</v>
      </c>
      <c r="M21" s="27">
        <f t="shared" si="3"/>
        <v>0</v>
      </c>
      <c r="N21" s="27">
        <f t="shared" si="3"/>
        <v>0</v>
      </c>
      <c r="O21" s="27">
        <f t="shared" si="3"/>
        <v>0</v>
      </c>
      <c r="P21" s="27">
        <f t="shared" si="3"/>
        <v>19.6</v>
      </c>
      <c r="Q21" s="27">
        <f t="shared" ref="Q21:W21" si="4">SUM(Q22:Q25)</f>
        <v>0</v>
      </c>
      <c r="R21" s="27">
        <f t="shared" si="4"/>
        <v>0</v>
      </c>
      <c r="S21" s="27">
        <f t="shared" si="4"/>
        <v>0</v>
      </c>
      <c r="T21" s="27">
        <f t="shared" si="4"/>
        <v>0</v>
      </c>
      <c r="U21" s="27">
        <f t="shared" si="4"/>
        <v>0</v>
      </c>
      <c r="V21" s="27">
        <f t="shared" si="4"/>
        <v>0</v>
      </c>
      <c r="W21" s="27">
        <f t="shared" si="4"/>
        <v>0</v>
      </c>
      <c r="X21" s="13"/>
      <c r="Y21" s="13"/>
      <c r="Z21" s="13"/>
      <c r="AA21" s="13"/>
      <c r="AB21" s="13"/>
      <c r="AC21" s="13"/>
      <c r="AD21" s="27">
        <f>SUM(AD22:AD25)</f>
        <v>0</v>
      </c>
      <c r="AE21" s="27">
        <f>SUM(AE22:AE25)</f>
        <v>105</v>
      </c>
      <c r="AF21" s="27">
        <f>SUM(AF22:AF25)</f>
        <v>105</v>
      </c>
      <c r="AG21" s="13"/>
      <c r="AH21" s="13"/>
      <c r="AI21" s="40"/>
    </row>
    <row r="22" ht="54" customHeight="1" spans="1:35">
      <c r="A22" s="15" t="s">
        <v>25</v>
      </c>
      <c r="B22" s="21" t="s">
        <v>183</v>
      </c>
      <c r="C22" s="16" t="s">
        <v>184</v>
      </c>
      <c r="D22" s="16" t="s">
        <v>176</v>
      </c>
      <c r="E22" s="16"/>
      <c r="F22" s="16" t="s">
        <v>126</v>
      </c>
      <c r="G22" s="16" t="s">
        <v>185</v>
      </c>
      <c r="H22" s="16" t="s">
        <v>186</v>
      </c>
      <c r="I22" s="21" t="s">
        <v>187</v>
      </c>
      <c r="J22" s="16">
        <v>0.9</v>
      </c>
      <c r="K22" s="16"/>
      <c r="L22" s="33"/>
      <c r="M22" s="33"/>
      <c r="N22" s="33"/>
      <c r="O22" s="16"/>
      <c r="P22" s="16">
        <v>0.9</v>
      </c>
      <c r="Q22" s="16"/>
      <c r="R22" s="16"/>
      <c r="S22" s="16"/>
      <c r="T22" s="16"/>
      <c r="U22" s="16"/>
      <c r="V22" s="16"/>
      <c r="W22" s="16"/>
      <c r="X22" s="13" t="s">
        <v>123</v>
      </c>
      <c r="Y22" s="16" t="s">
        <v>105</v>
      </c>
      <c r="Z22" s="16" t="s">
        <v>124</v>
      </c>
      <c r="AA22" s="16" t="s">
        <v>124</v>
      </c>
      <c r="AB22" s="16" t="s">
        <v>124</v>
      </c>
      <c r="AC22" s="16" t="s">
        <v>124</v>
      </c>
      <c r="AD22" s="16"/>
      <c r="AE22" s="16">
        <v>30</v>
      </c>
      <c r="AF22" s="16">
        <v>30</v>
      </c>
      <c r="AG22" s="16" t="s">
        <v>188</v>
      </c>
      <c r="AH22" s="16" t="s">
        <v>184</v>
      </c>
      <c r="AI22" s="40"/>
    </row>
    <row r="23" ht="42" customHeight="1" spans="1:35">
      <c r="A23" s="15" t="s">
        <v>26</v>
      </c>
      <c r="B23" s="21" t="s">
        <v>189</v>
      </c>
      <c r="C23" s="16" t="s">
        <v>190</v>
      </c>
      <c r="D23" s="16" t="s">
        <v>176</v>
      </c>
      <c r="E23" s="16"/>
      <c r="F23" s="16" t="s">
        <v>126</v>
      </c>
      <c r="G23" s="16" t="s">
        <v>185</v>
      </c>
      <c r="H23" s="16" t="s">
        <v>186</v>
      </c>
      <c r="I23" s="21" t="s">
        <v>187</v>
      </c>
      <c r="J23" s="16">
        <v>1.5</v>
      </c>
      <c r="K23" s="16"/>
      <c r="L23" s="16"/>
      <c r="M23" s="16"/>
      <c r="N23" s="16"/>
      <c r="O23" s="16"/>
      <c r="P23" s="16">
        <v>1.5</v>
      </c>
      <c r="Q23" s="16"/>
      <c r="R23" s="16"/>
      <c r="S23" s="16"/>
      <c r="T23" s="16"/>
      <c r="U23" s="16"/>
      <c r="V23" s="16"/>
      <c r="W23" s="16"/>
      <c r="X23" s="13" t="s">
        <v>123</v>
      </c>
      <c r="Y23" s="16" t="s">
        <v>105</v>
      </c>
      <c r="Z23" s="16" t="s">
        <v>124</v>
      </c>
      <c r="AA23" s="16" t="s">
        <v>124</v>
      </c>
      <c r="AB23" s="16" t="s">
        <v>124</v>
      </c>
      <c r="AC23" s="16" t="s">
        <v>124</v>
      </c>
      <c r="AD23" s="16"/>
      <c r="AE23" s="16">
        <v>5</v>
      </c>
      <c r="AF23" s="16">
        <v>5</v>
      </c>
      <c r="AG23" s="16" t="s">
        <v>191</v>
      </c>
      <c r="AH23" s="16" t="s">
        <v>190</v>
      </c>
      <c r="AI23" s="40"/>
    </row>
    <row r="24" ht="50" customHeight="1" spans="1:35">
      <c r="A24" s="15" t="s">
        <v>27</v>
      </c>
      <c r="B24" s="21" t="s">
        <v>192</v>
      </c>
      <c r="C24" s="16" t="s">
        <v>193</v>
      </c>
      <c r="D24" s="16" t="s">
        <v>176</v>
      </c>
      <c r="E24" s="16"/>
      <c r="F24" s="16" t="s">
        <v>126</v>
      </c>
      <c r="G24" s="16" t="s">
        <v>185</v>
      </c>
      <c r="H24" s="16" t="s">
        <v>186</v>
      </c>
      <c r="I24" s="21" t="s">
        <v>187</v>
      </c>
      <c r="J24" s="16">
        <v>2.2</v>
      </c>
      <c r="K24" s="16"/>
      <c r="L24" s="16"/>
      <c r="M24" s="16"/>
      <c r="N24" s="16"/>
      <c r="O24" s="16"/>
      <c r="P24" s="16">
        <v>2.2</v>
      </c>
      <c r="Q24" s="16"/>
      <c r="R24" s="16"/>
      <c r="S24" s="16"/>
      <c r="T24" s="16"/>
      <c r="U24" s="16"/>
      <c r="V24" s="16"/>
      <c r="W24" s="16"/>
      <c r="X24" s="13" t="s">
        <v>123</v>
      </c>
      <c r="Y24" s="16" t="s">
        <v>105</v>
      </c>
      <c r="Z24" s="16" t="s">
        <v>124</v>
      </c>
      <c r="AA24" s="16" t="s">
        <v>124</v>
      </c>
      <c r="AB24" s="16" t="s">
        <v>124</v>
      </c>
      <c r="AC24" s="16" t="s">
        <v>124</v>
      </c>
      <c r="AD24" s="16"/>
      <c r="AE24" s="16">
        <v>10</v>
      </c>
      <c r="AF24" s="16">
        <v>10</v>
      </c>
      <c r="AG24" s="16" t="s">
        <v>191</v>
      </c>
      <c r="AH24" s="16" t="s">
        <v>193</v>
      </c>
      <c r="AI24" s="40"/>
    </row>
    <row r="25" ht="51" customHeight="1" spans="1:35">
      <c r="A25" s="15" t="s">
        <v>28</v>
      </c>
      <c r="B25" s="21" t="s">
        <v>194</v>
      </c>
      <c r="C25" s="16" t="s">
        <v>195</v>
      </c>
      <c r="D25" s="16" t="s">
        <v>176</v>
      </c>
      <c r="E25" s="16"/>
      <c r="F25" s="16" t="s">
        <v>126</v>
      </c>
      <c r="G25" s="16" t="s">
        <v>185</v>
      </c>
      <c r="H25" s="16" t="s">
        <v>186</v>
      </c>
      <c r="I25" s="21" t="s">
        <v>187</v>
      </c>
      <c r="J25" s="16">
        <v>15</v>
      </c>
      <c r="K25" s="16"/>
      <c r="L25" s="16"/>
      <c r="M25" s="16"/>
      <c r="N25" s="16"/>
      <c r="O25" s="16"/>
      <c r="P25" s="16">
        <v>15</v>
      </c>
      <c r="Q25" s="16"/>
      <c r="R25" s="16"/>
      <c r="S25" s="16"/>
      <c r="T25" s="16"/>
      <c r="U25" s="16"/>
      <c r="V25" s="16"/>
      <c r="W25" s="16"/>
      <c r="X25" s="13" t="s">
        <v>123</v>
      </c>
      <c r="Y25" s="16" t="s">
        <v>105</v>
      </c>
      <c r="Z25" s="16" t="s">
        <v>124</v>
      </c>
      <c r="AA25" s="16" t="s">
        <v>124</v>
      </c>
      <c r="AB25" s="16" t="s">
        <v>124</v>
      </c>
      <c r="AC25" s="16" t="s">
        <v>124</v>
      </c>
      <c r="AD25" s="16"/>
      <c r="AE25" s="16">
        <v>60</v>
      </c>
      <c r="AF25" s="16">
        <v>60</v>
      </c>
      <c r="AG25" s="16" t="s">
        <v>196</v>
      </c>
      <c r="AH25" s="16" t="s">
        <v>195</v>
      </c>
      <c r="AI25" s="40"/>
    </row>
    <row r="26" ht="35.1" customHeight="1" spans="1:35">
      <c r="A26" s="14" t="s">
        <v>29</v>
      </c>
      <c r="B26" s="20"/>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40"/>
    </row>
    <row r="27" ht="35.1" customHeight="1" spans="1:35">
      <c r="A27" s="15" t="s">
        <v>30</v>
      </c>
      <c r="B27" s="20"/>
      <c r="C27" s="13"/>
      <c r="D27" s="13"/>
      <c r="E27" s="13"/>
      <c r="F27" s="13"/>
      <c r="G27" s="13"/>
      <c r="H27" s="13"/>
      <c r="I27" s="13"/>
      <c r="J27" s="13"/>
      <c r="K27" s="13"/>
      <c r="L27" s="13"/>
      <c r="M27" s="13"/>
      <c r="N27" s="13"/>
      <c r="O27" s="13"/>
      <c r="P27" s="13" t="s">
        <v>197</v>
      </c>
      <c r="Q27" s="13"/>
      <c r="R27" s="13"/>
      <c r="S27" s="13"/>
      <c r="T27" s="13"/>
      <c r="U27" s="13"/>
      <c r="V27" s="13"/>
      <c r="W27" s="13"/>
      <c r="X27" s="13"/>
      <c r="Y27" s="13"/>
      <c r="Z27" s="13"/>
      <c r="AA27" s="13"/>
      <c r="AB27" s="13"/>
      <c r="AC27" s="13"/>
      <c r="AD27" s="13"/>
      <c r="AE27" s="13"/>
      <c r="AF27" s="13"/>
      <c r="AG27" s="13"/>
      <c r="AH27" s="13"/>
      <c r="AI27" s="40"/>
    </row>
    <row r="28" ht="35.1" customHeight="1" spans="1:35">
      <c r="A28" s="15" t="s">
        <v>31</v>
      </c>
      <c r="B28" s="20"/>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40"/>
    </row>
    <row r="29" ht="35.1" customHeight="1" spans="1:35">
      <c r="A29" s="14" t="s">
        <v>32</v>
      </c>
      <c r="B29" s="20"/>
      <c r="C29" s="13"/>
      <c r="D29" s="13"/>
      <c r="E29" s="13"/>
      <c r="F29" s="13"/>
      <c r="G29" s="13"/>
      <c r="H29" s="13"/>
      <c r="I29" s="13"/>
      <c r="J29" s="27">
        <f>SUM(J30:J36)</f>
        <v>109.8</v>
      </c>
      <c r="K29" s="27">
        <f t="shared" ref="K29:P29" si="5">SUM(K30:K36)</f>
        <v>0</v>
      </c>
      <c r="L29" s="27">
        <f t="shared" si="5"/>
        <v>0</v>
      </c>
      <c r="M29" s="27">
        <f t="shared" si="5"/>
        <v>0</v>
      </c>
      <c r="N29" s="27">
        <f t="shared" si="5"/>
        <v>0</v>
      </c>
      <c r="O29" s="27">
        <f t="shared" si="5"/>
        <v>0</v>
      </c>
      <c r="P29" s="27">
        <f t="shared" si="5"/>
        <v>109.8</v>
      </c>
      <c r="Q29" s="27">
        <f t="shared" ref="Q29:W29" si="6">SUM(Q30:Q36)</f>
        <v>0</v>
      </c>
      <c r="R29" s="27">
        <f t="shared" si="6"/>
        <v>0</v>
      </c>
      <c r="S29" s="27">
        <f t="shared" si="6"/>
        <v>0</v>
      </c>
      <c r="T29" s="27">
        <f t="shared" si="6"/>
        <v>0</v>
      </c>
      <c r="U29" s="27">
        <f t="shared" si="6"/>
        <v>0</v>
      </c>
      <c r="V29" s="27">
        <f t="shared" si="6"/>
        <v>0</v>
      </c>
      <c r="W29" s="27">
        <f t="shared" si="6"/>
        <v>0</v>
      </c>
      <c r="X29" s="13"/>
      <c r="Y29" s="13"/>
      <c r="Z29" s="13"/>
      <c r="AA29" s="13"/>
      <c r="AB29" s="13"/>
      <c r="AC29" s="13"/>
      <c r="AD29" s="27">
        <f>SUM(AD30:AD36)</f>
        <v>15</v>
      </c>
      <c r="AE29" s="27">
        <f>SUM(AE30:AE36)</f>
        <v>149</v>
      </c>
      <c r="AF29" s="27">
        <f>SUM(AF30:AF36)</f>
        <v>149</v>
      </c>
      <c r="AG29" s="13"/>
      <c r="AH29" s="13"/>
      <c r="AI29" s="40"/>
    </row>
    <row r="30" ht="53" customHeight="1" spans="1:35">
      <c r="A30" s="15" t="s">
        <v>198</v>
      </c>
      <c r="B30" s="16" t="s">
        <v>199</v>
      </c>
      <c r="C30" s="16" t="s">
        <v>200</v>
      </c>
      <c r="D30" s="16" t="s">
        <v>176</v>
      </c>
      <c r="E30" s="16"/>
      <c r="F30" s="16" t="s">
        <v>126</v>
      </c>
      <c r="G30" s="16" t="s">
        <v>132</v>
      </c>
      <c r="H30" s="16" t="s">
        <v>177</v>
      </c>
      <c r="I30" s="16" t="s">
        <v>178</v>
      </c>
      <c r="J30" s="16">
        <v>7.2</v>
      </c>
      <c r="K30" s="16"/>
      <c r="L30" s="33"/>
      <c r="M30" s="33"/>
      <c r="N30" s="33"/>
      <c r="O30" s="16"/>
      <c r="P30" s="16">
        <v>7.2</v>
      </c>
      <c r="Q30" s="16"/>
      <c r="R30" s="16"/>
      <c r="S30" s="16"/>
      <c r="T30" s="16"/>
      <c r="U30" s="16"/>
      <c r="V30" s="16"/>
      <c r="W30" s="16"/>
      <c r="X30" s="13" t="s">
        <v>123</v>
      </c>
      <c r="Y30" s="16" t="s">
        <v>105</v>
      </c>
      <c r="Z30" s="16" t="s">
        <v>124</v>
      </c>
      <c r="AA30" s="16" t="s">
        <v>124</v>
      </c>
      <c r="AB30" s="16" t="s">
        <v>124</v>
      </c>
      <c r="AC30" s="16" t="s">
        <v>124</v>
      </c>
      <c r="AD30" s="16">
        <v>15</v>
      </c>
      <c r="AE30" s="16">
        <v>44</v>
      </c>
      <c r="AF30" s="16">
        <v>44</v>
      </c>
      <c r="AG30" s="16" t="s">
        <v>201</v>
      </c>
      <c r="AH30" s="16" t="s">
        <v>202</v>
      </c>
      <c r="AI30" s="40"/>
    </row>
    <row r="31" ht="35.1" customHeight="1" spans="1:35">
      <c r="A31" s="15" t="s">
        <v>203</v>
      </c>
      <c r="B31" s="20"/>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40"/>
    </row>
    <row r="32" ht="35.1" customHeight="1" spans="1:35">
      <c r="A32" s="15" t="s">
        <v>204</v>
      </c>
      <c r="B32" s="20"/>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40"/>
    </row>
    <row r="33" ht="35.1" customHeight="1" spans="1:35">
      <c r="A33" s="15" t="s">
        <v>205</v>
      </c>
      <c r="B33" s="20"/>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40"/>
    </row>
    <row r="34" ht="75" customHeight="1" spans="1:35">
      <c r="A34" s="15" t="s">
        <v>206</v>
      </c>
      <c r="B34" s="21" t="s">
        <v>207</v>
      </c>
      <c r="C34" s="16" t="s">
        <v>208</v>
      </c>
      <c r="D34" s="16" t="s">
        <v>176</v>
      </c>
      <c r="E34" s="16"/>
      <c r="F34" s="16" t="s">
        <v>126</v>
      </c>
      <c r="G34" s="16" t="s">
        <v>185</v>
      </c>
      <c r="H34" s="16" t="s">
        <v>186</v>
      </c>
      <c r="I34" s="21" t="s">
        <v>187</v>
      </c>
      <c r="J34" s="16">
        <v>57.6</v>
      </c>
      <c r="K34" s="16"/>
      <c r="L34" s="33"/>
      <c r="M34" s="33"/>
      <c r="N34" s="33"/>
      <c r="O34" s="16"/>
      <c r="P34" s="16">
        <v>57.6</v>
      </c>
      <c r="Q34" s="16"/>
      <c r="R34" s="16"/>
      <c r="S34" s="16"/>
      <c r="T34" s="16"/>
      <c r="U34" s="16"/>
      <c r="V34" s="16"/>
      <c r="W34" s="16"/>
      <c r="X34" s="13" t="s">
        <v>123</v>
      </c>
      <c r="Y34" s="16" t="s">
        <v>105</v>
      </c>
      <c r="Z34" s="16" t="s">
        <v>124</v>
      </c>
      <c r="AA34" s="16" t="s">
        <v>124</v>
      </c>
      <c r="AB34" s="16" t="s">
        <v>124</v>
      </c>
      <c r="AC34" s="16" t="s">
        <v>124</v>
      </c>
      <c r="AD34" s="16"/>
      <c r="AE34" s="16">
        <v>80</v>
      </c>
      <c r="AF34" s="16">
        <v>80</v>
      </c>
      <c r="AG34" s="16" t="s">
        <v>196</v>
      </c>
      <c r="AH34" s="16" t="s">
        <v>209</v>
      </c>
      <c r="AI34" s="40"/>
    </row>
    <row r="35" ht="57" customHeight="1" spans="1:35">
      <c r="A35" s="15"/>
      <c r="B35" s="21" t="s">
        <v>210</v>
      </c>
      <c r="C35" s="16" t="s">
        <v>211</v>
      </c>
      <c r="D35" s="16" t="s">
        <v>176</v>
      </c>
      <c r="E35" s="16"/>
      <c r="F35" s="16" t="s">
        <v>126</v>
      </c>
      <c r="G35" s="16" t="s">
        <v>185</v>
      </c>
      <c r="H35" s="16" t="s">
        <v>186</v>
      </c>
      <c r="I35" s="21" t="s">
        <v>187</v>
      </c>
      <c r="J35" s="16">
        <v>40.8</v>
      </c>
      <c r="K35" s="16"/>
      <c r="L35" s="33"/>
      <c r="M35" s="33"/>
      <c r="N35" s="33"/>
      <c r="O35" s="16"/>
      <c r="P35" s="16">
        <v>40.8</v>
      </c>
      <c r="Q35" s="16"/>
      <c r="R35" s="16"/>
      <c r="S35" s="16"/>
      <c r="T35" s="16"/>
      <c r="U35" s="16"/>
      <c r="V35" s="16"/>
      <c r="W35" s="16"/>
      <c r="X35" s="13" t="s">
        <v>123</v>
      </c>
      <c r="Y35" s="16" t="s">
        <v>105</v>
      </c>
      <c r="Z35" s="16" t="s">
        <v>124</v>
      </c>
      <c r="AA35" s="16" t="s">
        <v>124</v>
      </c>
      <c r="AB35" s="16" t="s">
        <v>124</v>
      </c>
      <c r="AC35" s="16" t="s">
        <v>124</v>
      </c>
      <c r="AD35" s="16"/>
      <c r="AE35" s="16">
        <v>20</v>
      </c>
      <c r="AF35" s="16">
        <v>20</v>
      </c>
      <c r="AG35" s="16" t="s">
        <v>196</v>
      </c>
      <c r="AH35" s="16" t="s">
        <v>212</v>
      </c>
      <c r="AI35" s="40"/>
    </row>
    <row r="36" ht="57" customHeight="1" spans="1:35">
      <c r="A36" s="15"/>
      <c r="B36" s="21" t="s">
        <v>213</v>
      </c>
      <c r="C36" s="16" t="s">
        <v>214</v>
      </c>
      <c r="D36" s="16" t="s">
        <v>176</v>
      </c>
      <c r="E36" s="16"/>
      <c r="F36" s="16" t="s">
        <v>126</v>
      </c>
      <c r="G36" s="16" t="s">
        <v>185</v>
      </c>
      <c r="H36" s="16" t="s">
        <v>186</v>
      </c>
      <c r="I36" s="21" t="s">
        <v>187</v>
      </c>
      <c r="J36" s="16">
        <v>4.2</v>
      </c>
      <c r="K36" s="16"/>
      <c r="L36" s="16"/>
      <c r="M36" s="16"/>
      <c r="N36" s="16"/>
      <c r="O36" s="16"/>
      <c r="P36" s="16">
        <v>4.2</v>
      </c>
      <c r="Q36" s="16"/>
      <c r="R36" s="16"/>
      <c r="S36" s="16"/>
      <c r="T36" s="16"/>
      <c r="U36" s="16"/>
      <c r="V36" s="16"/>
      <c r="W36" s="16"/>
      <c r="X36" s="13" t="s">
        <v>123</v>
      </c>
      <c r="Y36" s="16" t="s">
        <v>105</v>
      </c>
      <c r="Z36" s="16" t="s">
        <v>124</v>
      </c>
      <c r="AA36" s="16" t="s">
        <v>124</v>
      </c>
      <c r="AB36" s="16" t="s">
        <v>124</v>
      </c>
      <c r="AC36" s="16" t="s">
        <v>124</v>
      </c>
      <c r="AD36" s="16"/>
      <c r="AE36" s="16">
        <v>5</v>
      </c>
      <c r="AF36" s="16">
        <v>5</v>
      </c>
      <c r="AG36" s="16" t="s">
        <v>196</v>
      </c>
      <c r="AH36" s="16" t="s">
        <v>215</v>
      </c>
      <c r="AI36" s="40"/>
    </row>
    <row r="37" ht="35.1" customHeight="1" spans="1:35">
      <c r="A37" s="14" t="s">
        <v>34</v>
      </c>
      <c r="B37" s="20"/>
      <c r="C37" s="13"/>
      <c r="D37" s="13"/>
      <c r="E37" s="13"/>
      <c r="F37" s="13"/>
      <c r="G37" s="13"/>
      <c r="H37" s="13"/>
      <c r="I37" s="13"/>
      <c r="J37" s="27">
        <f>SUM(J38:J40)</f>
        <v>3</v>
      </c>
      <c r="K37" s="27">
        <f t="shared" ref="K37:P37" si="7">SUM(K38:K40)</f>
        <v>3</v>
      </c>
      <c r="L37" s="27">
        <f t="shared" si="7"/>
        <v>0</v>
      </c>
      <c r="M37" s="27">
        <f t="shared" si="7"/>
        <v>0</v>
      </c>
      <c r="N37" s="27">
        <f t="shared" si="7"/>
        <v>0</v>
      </c>
      <c r="O37" s="27">
        <f t="shared" si="7"/>
        <v>3</v>
      </c>
      <c r="P37" s="27">
        <f t="shared" si="7"/>
        <v>0</v>
      </c>
      <c r="Q37" s="27">
        <f t="shared" ref="Q37:W37" si="8">SUM(Q38:Q40)</f>
        <v>0</v>
      </c>
      <c r="R37" s="27">
        <f t="shared" si="8"/>
        <v>0</v>
      </c>
      <c r="S37" s="27">
        <f t="shared" si="8"/>
        <v>0</v>
      </c>
      <c r="T37" s="27">
        <f t="shared" si="8"/>
        <v>0</v>
      </c>
      <c r="U37" s="27">
        <f t="shared" si="8"/>
        <v>0</v>
      </c>
      <c r="V37" s="27">
        <f t="shared" si="8"/>
        <v>0</v>
      </c>
      <c r="W37" s="27">
        <f t="shared" si="8"/>
        <v>0</v>
      </c>
      <c r="X37" s="13"/>
      <c r="Y37" s="13"/>
      <c r="Z37" s="13"/>
      <c r="AA37" s="13"/>
      <c r="AB37" s="13"/>
      <c r="AC37" s="13"/>
      <c r="AD37" s="13"/>
      <c r="AE37" s="13"/>
      <c r="AF37" s="13"/>
      <c r="AG37" s="13"/>
      <c r="AH37" s="13"/>
      <c r="AI37" s="40"/>
    </row>
    <row r="38" ht="93" customHeight="1" spans="1:35">
      <c r="A38" s="15" t="s">
        <v>35</v>
      </c>
      <c r="B38" s="21" t="s">
        <v>216</v>
      </c>
      <c r="C38" s="16" t="s">
        <v>217</v>
      </c>
      <c r="D38" s="16" t="s">
        <v>176</v>
      </c>
      <c r="E38" s="16"/>
      <c r="F38" s="16" t="s">
        <v>126</v>
      </c>
      <c r="G38" s="16" t="s">
        <v>170</v>
      </c>
      <c r="H38" s="16" t="s">
        <v>218</v>
      </c>
      <c r="I38" s="21" t="s">
        <v>219</v>
      </c>
      <c r="J38" s="16">
        <v>3</v>
      </c>
      <c r="K38" s="16">
        <v>3</v>
      </c>
      <c r="L38" s="33"/>
      <c r="M38" s="33"/>
      <c r="N38" s="33"/>
      <c r="O38" s="16">
        <v>3</v>
      </c>
      <c r="P38" s="16"/>
      <c r="Q38" s="16"/>
      <c r="R38" s="16"/>
      <c r="S38" s="16"/>
      <c r="T38" s="16"/>
      <c r="U38" s="16"/>
      <c r="V38" s="16"/>
      <c r="W38" s="16"/>
      <c r="X38" s="13" t="s">
        <v>123</v>
      </c>
      <c r="Y38" s="16" t="s">
        <v>105</v>
      </c>
      <c r="Z38" s="16" t="s">
        <v>124</v>
      </c>
      <c r="AA38" s="16" t="s">
        <v>124</v>
      </c>
      <c r="AB38" s="16" t="s">
        <v>124</v>
      </c>
      <c r="AC38" s="16" t="s">
        <v>124</v>
      </c>
      <c r="AD38" s="16">
        <v>10</v>
      </c>
      <c r="AE38" s="16">
        <v>10</v>
      </c>
      <c r="AF38" s="16">
        <v>10</v>
      </c>
      <c r="AG38" s="16" t="s">
        <v>220</v>
      </c>
      <c r="AH38" s="16" t="s">
        <v>221</v>
      </c>
      <c r="AI38" s="40"/>
    </row>
    <row r="39" ht="35.1" customHeight="1" spans="1:35">
      <c r="A39" s="15" t="s">
        <v>36</v>
      </c>
      <c r="B39" s="20"/>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40"/>
    </row>
    <row r="40" ht="35.1" customHeight="1" spans="1:35">
      <c r="A40" s="22" t="s">
        <v>37</v>
      </c>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40"/>
    </row>
    <row r="41" ht="35.1" customHeight="1" spans="1:35">
      <c r="A41" s="14" t="s">
        <v>38</v>
      </c>
      <c r="B41" s="13"/>
      <c r="C41" s="13"/>
      <c r="D41" s="13"/>
      <c r="E41" s="13"/>
      <c r="F41" s="13"/>
      <c r="G41" s="13"/>
      <c r="H41" s="13"/>
      <c r="I41" s="13"/>
      <c r="J41" s="27">
        <f>SUM(J42:J47)</f>
        <v>36.87</v>
      </c>
      <c r="K41" s="27">
        <f t="shared" ref="K41:W41" si="9">SUM(K42:K47)</f>
        <v>0</v>
      </c>
      <c r="L41" s="27">
        <f t="shared" si="9"/>
        <v>0</v>
      </c>
      <c r="M41" s="27">
        <f t="shared" si="9"/>
        <v>0</v>
      </c>
      <c r="N41" s="27">
        <f t="shared" si="9"/>
        <v>0</v>
      </c>
      <c r="O41" s="27">
        <f t="shared" si="9"/>
        <v>0</v>
      </c>
      <c r="P41" s="27">
        <f t="shared" si="9"/>
        <v>26.96</v>
      </c>
      <c r="Q41" s="27">
        <f t="shared" si="9"/>
        <v>0</v>
      </c>
      <c r="R41" s="27">
        <f t="shared" si="9"/>
        <v>0</v>
      </c>
      <c r="S41" s="27">
        <f t="shared" si="9"/>
        <v>0</v>
      </c>
      <c r="T41" s="27">
        <f t="shared" si="9"/>
        <v>0</v>
      </c>
      <c r="U41" s="27">
        <f t="shared" si="9"/>
        <v>0</v>
      </c>
      <c r="V41" s="27">
        <f t="shared" si="9"/>
        <v>0</v>
      </c>
      <c r="W41" s="27">
        <f t="shared" si="9"/>
        <v>9.91</v>
      </c>
      <c r="X41" s="27"/>
      <c r="Y41" s="27"/>
      <c r="Z41" s="27"/>
      <c r="AA41" s="27"/>
      <c r="AB41" s="27"/>
      <c r="AC41" s="27"/>
      <c r="AD41" s="27">
        <f>SUM(AD42:AD47)</f>
        <v>946</v>
      </c>
      <c r="AE41" s="27">
        <f>SUM(AE42:AE47)</f>
        <v>2400</v>
      </c>
      <c r="AF41" s="27">
        <f>SUM(AF42:AF47)</f>
        <v>2400</v>
      </c>
      <c r="AG41" s="13"/>
      <c r="AH41" s="13"/>
      <c r="AI41" s="40"/>
    </row>
    <row r="42" ht="74" customHeight="1" spans="1:35">
      <c r="A42" s="15" t="s">
        <v>39</v>
      </c>
      <c r="B42" s="21" t="s">
        <v>222</v>
      </c>
      <c r="C42" s="16" t="s">
        <v>223</v>
      </c>
      <c r="D42" s="16" t="s">
        <v>176</v>
      </c>
      <c r="E42" s="16"/>
      <c r="F42" s="16" t="s">
        <v>126</v>
      </c>
      <c r="G42" s="16" t="s">
        <v>224</v>
      </c>
      <c r="H42" s="16" t="s">
        <v>225</v>
      </c>
      <c r="I42" s="21" t="s">
        <v>226</v>
      </c>
      <c r="J42" s="16">
        <v>22.23</v>
      </c>
      <c r="K42" s="16"/>
      <c r="L42" s="33"/>
      <c r="M42" s="33"/>
      <c r="N42" s="33"/>
      <c r="O42" s="16"/>
      <c r="P42" s="16">
        <v>12.32</v>
      </c>
      <c r="Q42" s="16"/>
      <c r="R42" s="16"/>
      <c r="S42" s="16"/>
      <c r="T42" s="16"/>
      <c r="U42" s="16"/>
      <c r="V42" s="16"/>
      <c r="W42" s="16">
        <v>9.91</v>
      </c>
      <c r="X42" s="16" t="s">
        <v>104</v>
      </c>
      <c r="Y42" s="16" t="s">
        <v>105</v>
      </c>
      <c r="Z42" s="16" t="s">
        <v>124</v>
      </c>
      <c r="AA42" s="16" t="s">
        <v>124</v>
      </c>
      <c r="AB42" s="16" t="s">
        <v>124</v>
      </c>
      <c r="AC42" s="16" t="s">
        <v>124</v>
      </c>
      <c r="AD42" s="16">
        <v>442</v>
      </c>
      <c r="AE42" s="16">
        <v>1169</v>
      </c>
      <c r="AF42" s="16">
        <v>1169</v>
      </c>
      <c r="AG42" s="16" t="s">
        <v>227</v>
      </c>
      <c r="AH42" s="16" t="s">
        <v>223</v>
      </c>
      <c r="AI42" s="40"/>
    </row>
    <row r="43" ht="56" customHeight="1" spans="1:35">
      <c r="A43" s="15" t="s">
        <v>40</v>
      </c>
      <c r="B43" s="21" t="s">
        <v>228</v>
      </c>
      <c r="C43" s="16" t="s">
        <v>229</v>
      </c>
      <c r="D43" s="16" t="s">
        <v>176</v>
      </c>
      <c r="E43" s="16"/>
      <c r="F43" s="16" t="s">
        <v>126</v>
      </c>
      <c r="G43" s="16" t="s">
        <v>224</v>
      </c>
      <c r="H43" s="16" t="s">
        <v>225</v>
      </c>
      <c r="I43" s="21" t="s">
        <v>226</v>
      </c>
      <c r="J43" s="16">
        <v>7</v>
      </c>
      <c r="K43" s="16"/>
      <c r="L43" s="33"/>
      <c r="M43" s="33"/>
      <c r="N43" s="33"/>
      <c r="O43" s="16"/>
      <c r="P43" s="16">
        <v>7</v>
      </c>
      <c r="Q43" s="16"/>
      <c r="R43" s="16"/>
      <c r="S43" s="16"/>
      <c r="T43" s="16"/>
      <c r="U43" s="16"/>
      <c r="V43" s="16"/>
      <c r="W43" s="16"/>
      <c r="X43" s="16" t="s">
        <v>104</v>
      </c>
      <c r="Y43" s="16" t="s">
        <v>105</v>
      </c>
      <c r="Z43" s="16" t="s">
        <v>124</v>
      </c>
      <c r="AA43" s="16" t="s">
        <v>124</v>
      </c>
      <c r="AB43" s="16" t="s">
        <v>124</v>
      </c>
      <c r="AC43" s="16" t="s">
        <v>124</v>
      </c>
      <c r="AD43" s="16">
        <v>442</v>
      </c>
      <c r="AE43" s="16">
        <v>1169</v>
      </c>
      <c r="AF43" s="16">
        <v>1169</v>
      </c>
      <c r="AG43" s="16" t="s">
        <v>227</v>
      </c>
      <c r="AH43" s="16" t="s">
        <v>229</v>
      </c>
      <c r="AI43" s="40"/>
    </row>
    <row r="44" ht="56" customHeight="1" spans="1:35">
      <c r="A44" s="22" t="s">
        <v>41</v>
      </c>
      <c r="B44" s="13" t="s">
        <v>230</v>
      </c>
      <c r="C44" s="13" t="s">
        <v>231</v>
      </c>
      <c r="D44" s="16" t="s">
        <v>176</v>
      </c>
      <c r="E44" s="13"/>
      <c r="F44" s="13" t="s">
        <v>126</v>
      </c>
      <c r="G44" s="16" t="s">
        <v>224</v>
      </c>
      <c r="H44" s="13" t="s">
        <v>232</v>
      </c>
      <c r="I44" s="13">
        <v>2181015</v>
      </c>
      <c r="J44" s="13">
        <v>7.19</v>
      </c>
      <c r="K44" s="13"/>
      <c r="L44" s="13"/>
      <c r="M44" s="13"/>
      <c r="N44" s="13"/>
      <c r="O44" s="13"/>
      <c r="P44" s="13">
        <v>7.19</v>
      </c>
      <c r="Q44" s="13"/>
      <c r="R44" s="13"/>
      <c r="S44" s="13"/>
      <c r="T44" s="13"/>
      <c r="U44" s="13"/>
      <c r="V44" s="13"/>
      <c r="W44" s="13"/>
      <c r="X44" s="16" t="s">
        <v>104</v>
      </c>
      <c r="Y44" s="16" t="s">
        <v>105</v>
      </c>
      <c r="Z44" s="16" t="s">
        <v>124</v>
      </c>
      <c r="AA44" s="16" t="s">
        <v>124</v>
      </c>
      <c r="AB44" s="16" t="s">
        <v>124</v>
      </c>
      <c r="AC44" s="16" t="s">
        <v>124</v>
      </c>
      <c r="AD44" s="13">
        <v>49</v>
      </c>
      <c r="AE44" s="13">
        <v>49</v>
      </c>
      <c r="AF44" s="13">
        <v>49</v>
      </c>
      <c r="AG44" s="13" t="s">
        <v>227</v>
      </c>
      <c r="AH44" s="13" t="s">
        <v>231</v>
      </c>
      <c r="AI44" s="40"/>
    </row>
    <row r="45" ht="35.1" customHeight="1" spans="1:35">
      <c r="A45" s="22" t="s">
        <v>42</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40"/>
    </row>
    <row r="46" ht="35.1" customHeight="1" spans="1:35">
      <c r="A46" s="22" t="s">
        <v>43</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40"/>
    </row>
    <row r="47" ht="56" customHeight="1" spans="1:35">
      <c r="A47" s="22" t="s">
        <v>44</v>
      </c>
      <c r="B47" s="13" t="s">
        <v>233</v>
      </c>
      <c r="C47" s="13" t="s">
        <v>234</v>
      </c>
      <c r="D47" s="13" t="s">
        <v>176</v>
      </c>
      <c r="E47" s="13"/>
      <c r="F47" s="13" t="s">
        <v>126</v>
      </c>
      <c r="G47" s="16" t="s">
        <v>235</v>
      </c>
      <c r="H47" s="16" t="s">
        <v>236</v>
      </c>
      <c r="I47" s="16" t="s">
        <v>237</v>
      </c>
      <c r="J47" s="13">
        <v>0.45</v>
      </c>
      <c r="K47" s="13"/>
      <c r="L47" s="13"/>
      <c r="M47" s="13"/>
      <c r="N47" s="13"/>
      <c r="O47" s="13"/>
      <c r="P47" s="13">
        <v>0.45</v>
      </c>
      <c r="Q47" s="13"/>
      <c r="R47" s="13"/>
      <c r="S47" s="13"/>
      <c r="T47" s="13"/>
      <c r="U47" s="13"/>
      <c r="V47" s="13"/>
      <c r="W47" s="13"/>
      <c r="X47" s="13" t="s">
        <v>104</v>
      </c>
      <c r="Y47" s="16" t="s">
        <v>105</v>
      </c>
      <c r="Z47" s="16" t="s">
        <v>124</v>
      </c>
      <c r="AA47" s="16" t="s">
        <v>124</v>
      </c>
      <c r="AB47" s="16" t="s">
        <v>124</v>
      </c>
      <c r="AC47" s="16" t="s">
        <v>124</v>
      </c>
      <c r="AD47" s="13">
        <v>13</v>
      </c>
      <c r="AE47" s="13">
        <v>13</v>
      </c>
      <c r="AF47" s="13">
        <v>13</v>
      </c>
      <c r="AG47" s="13" t="s">
        <v>227</v>
      </c>
      <c r="AH47" s="13" t="s">
        <v>234</v>
      </c>
      <c r="AI47" s="40"/>
    </row>
    <row r="48" ht="35.1" customHeight="1" spans="1:35">
      <c r="A48" s="14" t="s">
        <v>45</v>
      </c>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40"/>
    </row>
    <row r="49" ht="35.1" customHeight="1" spans="1:35">
      <c r="A49" s="22" t="s">
        <v>46</v>
      </c>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40"/>
    </row>
    <row r="50" ht="35.1" customHeight="1" spans="1:35">
      <c r="A50" s="14" t="s">
        <v>47</v>
      </c>
      <c r="B50" s="13"/>
      <c r="C50" s="13"/>
      <c r="D50" s="13"/>
      <c r="E50" s="13"/>
      <c r="F50" s="13"/>
      <c r="G50" s="13"/>
      <c r="H50" s="13"/>
      <c r="I50" s="13"/>
      <c r="J50" s="27">
        <f>SUM(J51:J55)</f>
        <v>32</v>
      </c>
      <c r="K50" s="27">
        <f t="shared" ref="K50:W50" si="10">SUM(K51:K55)</f>
        <v>32</v>
      </c>
      <c r="L50" s="27">
        <f t="shared" si="10"/>
        <v>0</v>
      </c>
      <c r="M50" s="27">
        <f t="shared" si="10"/>
        <v>0</v>
      </c>
      <c r="N50" s="27">
        <f t="shared" si="10"/>
        <v>27</v>
      </c>
      <c r="O50" s="27">
        <f t="shared" si="10"/>
        <v>5</v>
      </c>
      <c r="P50" s="27">
        <f t="shared" si="10"/>
        <v>0</v>
      </c>
      <c r="Q50" s="27">
        <f t="shared" si="10"/>
        <v>0</v>
      </c>
      <c r="R50" s="27">
        <f t="shared" si="10"/>
        <v>0</v>
      </c>
      <c r="S50" s="27">
        <f t="shared" si="10"/>
        <v>0</v>
      </c>
      <c r="T50" s="27">
        <f t="shared" si="10"/>
        <v>0</v>
      </c>
      <c r="U50" s="27">
        <f t="shared" si="10"/>
        <v>0</v>
      </c>
      <c r="V50" s="27">
        <f t="shared" si="10"/>
        <v>0</v>
      </c>
      <c r="W50" s="27">
        <f t="shared" si="10"/>
        <v>0</v>
      </c>
      <c r="X50" s="27"/>
      <c r="Y50" s="27"/>
      <c r="Z50" s="27"/>
      <c r="AA50" s="27"/>
      <c r="AB50" s="27"/>
      <c r="AC50" s="27"/>
      <c r="AD50" s="27">
        <f>SUM(AD51:AD55)</f>
        <v>147</v>
      </c>
      <c r="AE50" s="27">
        <f>SUM(AE51:AE55)</f>
        <v>147</v>
      </c>
      <c r="AF50" s="27">
        <f>SUM(AF51:AF55)</f>
        <v>147</v>
      </c>
      <c r="AG50" s="13"/>
      <c r="AH50" s="13"/>
      <c r="AI50" s="40"/>
    </row>
    <row r="51" ht="57" customHeight="1" spans="1:35">
      <c r="A51" s="22" t="s">
        <v>48</v>
      </c>
      <c r="B51" s="16" t="s">
        <v>238</v>
      </c>
      <c r="C51" s="16" t="s">
        <v>239</v>
      </c>
      <c r="D51" s="16" t="s">
        <v>240</v>
      </c>
      <c r="E51" s="16" t="s">
        <v>241</v>
      </c>
      <c r="F51" s="16" t="s">
        <v>126</v>
      </c>
      <c r="G51" s="16" t="s">
        <v>170</v>
      </c>
      <c r="H51" s="16" t="s">
        <v>218</v>
      </c>
      <c r="I51" s="21" t="s">
        <v>219</v>
      </c>
      <c r="J51" s="16">
        <v>32</v>
      </c>
      <c r="K51" s="16">
        <v>32</v>
      </c>
      <c r="L51" s="33"/>
      <c r="M51" s="33"/>
      <c r="N51" s="33">
        <v>27</v>
      </c>
      <c r="O51" s="16">
        <v>5</v>
      </c>
      <c r="P51" s="16"/>
      <c r="Q51" s="16"/>
      <c r="R51" s="16"/>
      <c r="S51" s="16"/>
      <c r="T51" s="16"/>
      <c r="U51" s="16"/>
      <c r="V51" s="16"/>
      <c r="W51" s="16"/>
      <c r="X51" s="13" t="s">
        <v>123</v>
      </c>
      <c r="Y51" s="16" t="s">
        <v>105</v>
      </c>
      <c r="Z51" s="16" t="s">
        <v>124</v>
      </c>
      <c r="AA51" s="16" t="s">
        <v>124</v>
      </c>
      <c r="AB51" s="16" t="s">
        <v>124</v>
      </c>
      <c r="AC51" s="16" t="s">
        <v>124</v>
      </c>
      <c r="AD51" s="16">
        <v>147</v>
      </c>
      <c r="AE51" s="16">
        <v>147</v>
      </c>
      <c r="AF51" s="16">
        <v>147</v>
      </c>
      <c r="AG51" s="16" t="s">
        <v>242</v>
      </c>
      <c r="AH51" s="16" t="s">
        <v>243</v>
      </c>
      <c r="AI51" s="40"/>
    </row>
    <row r="52" ht="50.1" customHeight="1" spans="1:35">
      <c r="A52" s="22" t="s">
        <v>49</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40"/>
    </row>
    <row r="53" ht="35.1" customHeight="1" spans="1:35">
      <c r="A53" s="15" t="s">
        <v>50</v>
      </c>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40"/>
    </row>
    <row r="54" ht="35.1" customHeight="1" spans="1:35">
      <c r="A54" s="15" t="s">
        <v>51</v>
      </c>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40"/>
    </row>
    <row r="55" ht="35.1" customHeight="1" spans="1:35">
      <c r="A55" s="15" t="s">
        <v>23</v>
      </c>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40"/>
    </row>
    <row r="56" ht="35.1" customHeight="1" spans="1:35">
      <c r="A56" s="14" t="s">
        <v>52</v>
      </c>
      <c r="B56" s="13"/>
      <c r="C56" s="13"/>
      <c r="D56" s="13"/>
      <c r="E56" s="13"/>
      <c r="F56" s="13"/>
      <c r="G56" s="13"/>
      <c r="H56" s="13"/>
      <c r="I56" s="13"/>
      <c r="J56" s="27">
        <f>SUM(J57:J61)</f>
        <v>1174.7</v>
      </c>
      <c r="K56" s="27">
        <f t="shared" ref="K56:AF56" si="11">SUM(K57:K61)</f>
        <v>400</v>
      </c>
      <c r="L56" s="27">
        <f t="shared" si="11"/>
        <v>0</v>
      </c>
      <c r="M56" s="27">
        <f t="shared" si="11"/>
        <v>215</v>
      </c>
      <c r="N56" s="27">
        <f t="shared" si="11"/>
        <v>85</v>
      </c>
      <c r="O56" s="27">
        <f t="shared" si="11"/>
        <v>100</v>
      </c>
      <c r="P56" s="27">
        <f t="shared" si="11"/>
        <v>774.7</v>
      </c>
      <c r="Q56" s="27">
        <f t="shared" si="11"/>
        <v>0</v>
      </c>
      <c r="R56" s="27">
        <f t="shared" si="11"/>
        <v>0</v>
      </c>
      <c r="S56" s="27">
        <f t="shared" si="11"/>
        <v>0</v>
      </c>
      <c r="T56" s="27">
        <f t="shared" si="11"/>
        <v>0</v>
      </c>
      <c r="U56" s="27">
        <f t="shared" si="11"/>
        <v>0</v>
      </c>
      <c r="V56" s="27">
        <f t="shared" si="11"/>
        <v>0</v>
      </c>
      <c r="W56" s="27">
        <f t="shared" si="11"/>
        <v>0</v>
      </c>
      <c r="X56" s="27"/>
      <c r="Y56" s="27"/>
      <c r="Z56" s="27"/>
      <c r="AA56" s="27"/>
      <c r="AB56" s="27"/>
      <c r="AC56" s="27"/>
      <c r="AD56" s="27">
        <f t="shared" si="11"/>
        <v>73</v>
      </c>
      <c r="AE56" s="27">
        <f t="shared" si="11"/>
        <v>165</v>
      </c>
      <c r="AF56" s="27">
        <f t="shared" si="11"/>
        <v>3113</v>
      </c>
      <c r="AG56" s="13"/>
      <c r="AH56" s="13"/>
      <c r="AI56" s="40"/>
    </row>
    <row r="57" ht="35.1" customHeight="1" spans="1:35">
      <c r="A57" s="15" t="s">
        <v>53</v>
      </c>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40"/>
    </row>
    <row r="58" ht="175" customHeight="1" spans="1:35">
      <c r="A58" s="15" t="s">
        <v>54</v>
      </c>
      <c r="B58" s="16" t="s">
        <v>244</v>
      </c>
      <c r="C58" s="16" t="s">
        <v>245</v>
      </c>
      <c r="D58" s="16" t="s">
        <v>168</v>
      </c>
      <c r="E58" s="16" t="s">
        <v>246</v>
      </c>
      <c r="F58" s="16" t="s">
        <v>126</v>
      </c>
      <c r="G58" s="16" t="s">
        <v>247</v>
      </c>
      <c r="H58" s="23" t="s">
        <v>248</v>
      </c>
      <c r="I58" s="34" t="s">
        <v>249</v>
      </c>
      <c r="J58" s="16">
        <v>631</v>
      </c>
      <c r="K58" s="16">
        <v>256.3</v>
      </c>
      <c r="L58" s="35"/>
      <c r="M58" s="17">
        <v>171.3</v>
      </c>
      <c r="N58" s="17">
        <v>85</v>
      </c>
      <c r="O58" s="17"/>
      <c r="P58" s="23">
        <v>374.7</v>
      </c>
      <c r="Q58" s="16"/>
      <c r="R58" s="16"/>
      <c r="S58" s="16"/>
      <c r="T58" s="16"/>
      <c r="U58" s="16"/>
      <c r="V58" s="16"/>
      <c r="W58" s="16"/>
      <c r="X58" s="23" t="s">
        <v>123</v>
      </c>
      <c r="Y58" s="23" t="s">
        <v>105</v>
      </c>
      <c r="Z58" s="23" t="s">
        <v>105</v>
      </c>
      <c r="AA58" s="16" t="s">
        <v>124</v>
      </c>
      <c r="AB58" s="16" t="s">
        <v>124</v>
      </c>
      <c r="AC58" s="16" t="s">
        <v>124</v>
      </c>
      <c r="AD58" s="23">
        <v>8</v>
      </c>
      <c r="AE58" s="23">
        <v>21</v>
      </c>
      <c r="AF58" s="23">
        <v>988</v>
      </c>
      <c r="AG58" s="16" t="s">
        <v>250</v>
      </c>
      <c r="AH58" s="16" t="s">
        <v>251</v>
      </c>
      <c r="AI58" s="40"/>
    </row>
    <row r="59" ht="60" customHeight="1" spans="1:35">
      <c r="A59" s="15"/>
      <c r="B59" s="16" t="s">
        <v>252</v>
      </c>
      <c r="C59" s="16" t="s">
        <v>253</v>
      </c>
      <c r="D59" s="16" t="s">
        <v>168</v>
      </c>
      <c r="E59" s="16" t="s">
        <v>169</v>
      </c>
      <c r="F59" s="16" t="s">
        <v>126</v>
      </c>
      <c r="G59" s="16" t="s">
        <v>247</v>
      </c>
      <c r="H59" s="23" t="s">
        <v>248</v>
      </c>
      <c r="I59" s="34" t="s">
        <v>249</v>
      </c>
      <c r="J59" s="16">
        <v>500</v>
      </c>
      <c r="K59" s="23">
        <v>100</v>
      </c>
      <c r="L59" s="23"/>
      <c r="M59" s="23"/>
      <c r="N59" s="23"/>
      <c r="O59" s="23">
        <v>100</v>
      </c>
      <c r="P59" s="23">
        <v>400</v>
      </c>
      <c r="Q59" s="16"/>
      <c r="R59" s="16"/>
      <c r="S59" s="16"/>
      <c r="T59" s="16"/>
      <c r="U59" s="16"/>
      <c r="V59" s="16"/>
      <c r="W59" s="16"/>
      <c r="X59" s="23" t="s">
        <v>123</v>
      </c>
      <c r="Y59" s="23" t="s">
        <v>105</v>
      </c>
      <c r="Z59" s="23" t="s">
        <v>105</v>
      </c>
      <c r="AA59" s="16" t="s">
        <v>124</v>
      </c>
      <c r="AB59" s="16" t="s">
        <v>124</v>
      </c>
      <c r="AC59" s="16" t="s">
        <v>124</v>
      </c>
      <c r="AD59" s="23">
        <v>33</v>
      </c>
      <c r="AE59" s="23">
        <v>56</v>
      </c>
      <c r="AF59" s="23">
        <v>969</v>
      </c>
      <c r="AG59" s="16" t="s">
        <v>250</v>
      </c>
      <c r="AH59" s="16" t="s">
        <v>254</v>
      </c>
      <c r="AI59" s="40"/>
    </row>
    <row r="60" ht="60" customHeight="1" spans="1:35">
      <c r="A60" s="15"/>
      <c r="B60" s="24" t="s">
        <v>255</v>
      </c>
      <c r="C60" s="17" t="s">
        <v>256</v>
      </c>
      <c r="D60" s="16" t="s">
        <v>139</v>
      </c>
      <c r="E60" s="16" t="s">
        <v>140</v>
      </c>
      <c r="F60" s="16" t="s">
        <v>126</v>
      </c>
      <c r="G60" s="16" t="s">
        <v>247</v>
      </c>
      <c r="H60" s="23" t="s">
        <v>248</v>
      </c>
      <c r="I60" s="34" t="s">
        <v>249</v>
      </c>
      <c r="J60" s="16">
        <v>43.7</v>
      </c>
      <c r="K60" s="16">
        <v>43.7</v>
      </c>
      <c r="L60" s="23"/>
      <c r="M60" s="23">
        <v>43.7</v>
      </c>
      <c r="N60" s="23"/>
      <c r="O60" s="16"/>
      <c r="P60" s="23"/>
      <c r="Q60" s="16"/>
      <c r="R60" s="16"/>
      <c r="S60" s="16"/>
      <c r="T60" s="16"/>
      <c r="U60" s="16"/>
      <c r="V60" s="16"/>
      <c r="W60" s="16"/>
      <c r="X60" s="23" t="s">
        <v>123</v>
      </c>
      <c r="Y60" s="23" t="s">
        <v>105</v>
      </c>
      <c r="Z60" s="23" t="s">
        <v>105</v>
      </c>
      <c r="AA60" s="16" t="s">
        <v>124</v>
      </c>
      <c r="AB60" s="16" t="s">
        <v>124</v>
      </c>
      <c r="AC60" s="16" t="s">
        <v>124</v>
      </c>
      <c r="AD60" s="16">
        <v>32</v>
      </c>
      <c r="AE60" s="23">
        <v>88</v>
      </c>
      <c r="AF60" s="23">
        <v>1156</v>
      </c>
      <c r="AG60" s="16" t="s">
        <v>250</v>
      </c>
      <c r="AH60" s="16" t="s">
        <v>257</v>
      </c>
      <c r="AI60" s="40"/>
    </row>
    <row r="61" ht="35.1" customHeight="1" spans="1:35">
      <c r="A61" s="15" t="s">
        <v>55</v>
      </c>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40"/>
    </row>
    <row r="62" ht="35.1" customHeight="1" spans="1:35">
      <c r="A62" s="14" t="s">
        <v>56</v>
      </c>
      <c r="B62" s="13"/>
      <c r="C62" s="13"/>
      <c r="D62" s="13"/>
      <c r="E62" s="13"/>
      <c r="F62" s="13"/>
      <c r="G62" s="13"/>
      <c r="H62" s="13"/>
      <c r="I62" s="13"/>
      <c r="J62" s="27">
        <f>SUM(J63:J67)</f>
        <v>367.41</v>
      </c>
      <c r="K62" s="27">
        <f t="shared" ref="K62:W62" si="12">SUM(K63:K67)</f>
        <v>0</v>
      </c>
      <c r="L62" s="27">
        <f t="shared" si="12"/>
        <v>0</v>
      </c>
      <c r="M62" s="27">
        <f t="shared" si="12"/>
        <v>0</v>
      </c>
      <c r="N62" s="27">
        <f t="shared" si="12"/>
        <v>0</v>
      </c>
      <c r="O62" s="27">
        <f t="shared" si="12"/>
        <v>0</v>
      </c>
      <c r="P62" s="27">
        <f t="shared" si="12"/>
        <v>367.41</v>
      </c>
      <c r="Q62" s="27">
        <f t="shared" si="12"/>
        <v>0</v>
      </c>
      <c r="R62" s="27">
        <f t="shared" si="12"/>
        <v>0</v>
      </c>
      <c r="S62" s="27">
        <f t="shared" si="12"/>
        <v>0</v>
      </c>
      <c r="T62" s="27">
        <f t="shared" si="12"/>
        <v>0</v>
      </c>
      <c r="U62" s="27">
        <f t="shared" si="12"/>
        <v>0</v>
      </c>
      <c r="V62" s="27">
        <f t="shared" si="12"/>
        <v>0</v>
      </c>
      <c r="W62" s="27">
        <f t="shared" si="12"/>
        <v>0</v>
      </c>
      <c r="X62" s="27"/>
      <c r="Y62" s="27"/>
      <c r="Z62" s="27"/>
      <c r="AA62" s="27"/>
      <c r="AB62" s="27"/>
      <c r="AC62" s="27"/>
      <c r="AD62" s="27">
        <f>SUM(AD63:AD67)</f>
        <v>335</v>
      </c>
      <c r="AE62" s="27">
        <f>SUM(AE63:AE67)</f>
        <v>975</v>
      </c>
      <c r="AF62" s="27">
        <f>SUM(AF63:AF67)</f>
        <v>975</v>
      </c>
      <c r="AG62" s="13"/>
      <c r="AH62" s="13"/>
      <c r="AI62" s="40"/>
    </row>
    <row r="63" ht="56" customHeight="1" spans="1:35">
      <c r="A63" s="15" t="s">
        <v>57</v>
      </c>
      <c r="B63" s="16" t="s">
        <v>258</v>
      </c>
      <c r="C63" s="16" t="s">
        <v>259</v>
      </c>
      <c r="D63" s="16" t="s">
        <v>176</v>
      </c>
      <c r="E63" s="16"/>
      <c r="F63" s="16" t="s">
        <v>126</v>
      </c>
      <c r="G63" s="16" t="s">
        <v>260</v>
      </c>
      <c r="H63" s="16" t="s">
        <v>261</v>
      </c>
      <c r="I63" s="21" t="s">
        <v>262</v>
      </c>
      <c r="J63" s="16">
        <v>223.76</v>
      </c>
      <c r="K63" s="16"/>
      <c r="L63" s="33"/>
      <c r="M63" s="33"/>
      <c r="N63" s="33"/>
      <c r="O63" s="16"/>
      <c r="P63" s="16">
        <v>223.76</v>
      </c>
      <c r="Q63" s="16"/>
      <c r="R63" s="16"/>
      <c r="S63" s="16"/>
      <c r="T63" s="16"/>
      <c r="U63" s="16"/>
      <c r="V63" s="16"/>
      <c r="W63" s="16"/>
      <c r="X63" s="16" t="s">
        <v>104</v>
      </c>
      <c r="Y63" s="16" t="s">
        <v>105</v>
      </c>
      <c r="Z63" s="16" t="s">
        <v>124</v>
      </c>
      <c r="AA63" s="16" t="s">
        <v>124</v>
      </c>
      <c r="AB63" s="16" t="s">
        <v>124</v>
      </c>
      <c r="AC63" s="16" t="s">
        <v>124</v>
      </c>
      <c r="AD63" s="16">
        <v>235</v>
      </c>
      <c r="AE63" s="16">
        <v>569</v>
      </c>
      <c r="AF63" s="16">
        <v>569</v>
      </c>
      <c r="AG63" s="16" t="s">
        <v>263</v>
      </c>
      <c r="AH63" s="16" t="s">
        <v>264</v>
      </c>
      <c r="AI63" s="40"/>
    </row>
    <row r="64" ht="75" customHeight="1" spans="1:35">
      <c r="A64" s="15" t="s">
        <v>58</v>
      </c>
      <c r="B64" s="16" t="s">
        <v>265</v>
      </c>
      <c r="C64" s="16" t="s">
        <v>266</v>
      </c>
      <c r="D64" s="16" t="s">
        <v>176</v>
      </c>
      <c r="E64" s="16"/>
      <c r="F64" s="16" t="s">
        <v>126</v>
      </c>
      <c r="G64" s="16" t="s">
        <v>260</v>
      </c>
      <c r="H64" s="16" t="s">
        <v>261</v>
      </c>
      <c r="I64" s="21" t="s">
        <v>262</v>
      </c>
      <c r="J64" s="16">
        <v>51</v>
      </c>
      <c r="K64" s="16"/>
      <c r="L64" s="33"/>
      <c r="M64" s="33"/>
      <c r="N64" s="33"/>
      <c r="O64" s="16"/>
      <c r="P64" s="16">
        <v>51</v>
      </c>
      <c r="Q64" s="16"/>
      <c r="R64" s="16"/>
      <c r="S64" s="16"/>
      <c r="T64" s="16"/>
      <c r="U64" s="16"/>
      <c r="V64" s="16"/>
      <c r="W64" s="16"/>
      <c r="X64" s="16" t="s">
        <v>104</v>
      </c>
      <c r="Y64" s="16" t="s">
        <v>105</v>
      </c>
      <c r="Z64" s="16" t="s">
        <v>124</v>
      </c>
      <c r="AA64" s="16" t="s">
        <v>124</v>
      </c>
      <c r="AB64" s="16" t="s">
        <v>124</v>
      </c>
      <c r="AC64" s="16" t="s">
        <v>124</v>
      </c>
      <c r="AD64" s="16">
        <v>50</v>
      </c>
      <c r="AE64" s="16">
        <v>56</v>
      </c>
      <c r="AF64" s="16">
        <v>56</v>
      </c>
      <c r="AG64" s="16" t="s">
        <v>267</v>
      </c>
      <c r="AH64" s="16" t="s">
        <v>268</v>
      </c>
      <c r="AI64" s="40"/>
    </row>
    <row r="65" ht="70" customHeight="1" spans="1:35">
      <c r="A65" s="15" t="s">
        <v>59</v>
      </c>
      <c r="B65" s="16" t="s">
        <v>269</v>
      </c>
      <c r="C65" s="16" t="s">
        <v>270</v>
      </c>
      <c r="D65" s="16" t="s">
        <v>176</v>
      </c>
      <c r="E65" s="16"/>
      <c r="F65" s="16" t="s">
        <v>126</v>
      </c>
      <c r="G65" s="16" t="s">
        <v>185</v>
      </c>
      <c r="H65" s="16" t="s">
        <v>271</v>
      </c>
      <c r="I65" s="21" t="s">
        <v>272</v>
      </c>
      <c r="J65" s="16">
        <v>77.65</v>
      </c>
      <c r="K65" s="16"/>
      <c r="L65" s="33"/>
      <c r="M65" s="33"/>
      <c r="N65" s="33"/>
      <c r="O65" s="16"/>
      <c r="P65" s="16">
        <v>77.65</v>
      </c>
      <c r="Q65" s="16"/>
      <c r="R65" s="16"/>
      <c r="S65" s="16"/>
      <c r="T65" s="16"/>
      <c r="U65" s="16"/>
      <c r="V65" s="16"/>
      <c r="W65" s="16"/>
      <c r="X65" s="16" t="s">
        <v>104</v>
      </c>
      <c r="Y65" s="16" t="s">
        <v>105</v>
      </c>
      <c r="Z65" s="16" t="s">
        <v>124</v>
      </c>
      <c r="AA65" s="16" t="s">
        <v>124</v>
      </c>
      <c r="AB65" s="16" t="s">
        <v>124</v>
      </c>
      <c r="AC65" s="16" t="s">
        <v>124</v>
      </c>
      <c r="AD65" s="16"/>
      <c r="AE65" s="16">
        <v>200</v>
      </c>
      <c r="AF65" s="16">
        <v>200</v>
      </c>
      <c r="AG65" s="16" t="s">
        <v>273</v>
      </c>
      <c r="AH65" s="16" t="s">
        <v>270</v>
      </c>
      <c r="AI65" s="40"/>
    </row>
    <row r="66" ht="35.1" customHeight="1" spans="1:35">
      <c r="A66" s="15" t="s">
        <v>60</v>
      </c>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40"/>
    </row>
    <row r="67" ht="55" customHeight="1" spans="1:35">
      <c r="A67" s="15" t="s">
        <v>61</v>
      </c>
      <c r="B67" s="16" t="s">
        <v>274</v>
      </c>
      <c r="C67" s="16" t="s">
        <v>275</v>
      </c>
      <c r="D67" s="16" t="s">
        <v>176</v>
      </c>
      <c r="E67" s="16"/>
      <c r="F67" s="16" t="s">
        <v>126</v>
      </c>
      <c r="G67" s="16" t="s">
        <v>260</v>
      </c>
      <c r="H67" s="16" t="s">
        <v>261</v>
      </c>
      <c r="I67" s="16" t="s">
        <v>262</v>
      </c>
      <c r="J67" s="16">
        <v>15</v>
      </c>
      <c r="K67" s="16"/>
      <c r="L67" s="16"/>
      <c r="M67" s="16"/>
      <c r="N67" s="16"/>
      <c r="O67" s="16"/>
      <c r="P67" s="16">
        <v>15</v>
      </c>
      <c r="Q67" s="16"/>
      <c r="R67" s="16"/>
      <c r="S67" s="16"/>
      <c r="T67" s="16"/>
      <c r="U67" s="16"/>
      <c r="V67" s="16"/>
      <c r="W67" s="16"/>
      <c r="X67" s="16" t="s">
        <v>104</v>
      </c>
      <c r="Y67" s="16" t="s">
        <v>105</v>
      </c>
      <c r="Z67" s="16" t="s">
        <v>124</v>
      </c>
      <c r="AA67" s="16" t="s">
        <v>124</v>
      </c>
      <c r="AB67" s="16" t="s">
        <v>124</v>
      </c>
      <c r="AC67" s="16" t="s">
        <v>124</v>
      </c>
      <c r="AD67" s="16">
        <v>50</v>
      </c>
      <c r="AE67" s="16">
        <v>150</v>
      </c>
      <c r="AF67" s="16">
        <v>150</v>
      </c>
      <c r="AG67" s="16" t="s">
        <v>276</v>
      </c>
      <c r="AH67" s="16" t="s">
        <v>275</v>
      </c>
      <c r="AI67" s="40"/>
    </row>
    <row r="68" ht="35.1" customHeight="1" spans="1:35">
      <c r="A68" s="14" t="s">
        <v>62</v>
      </c>
      <c r="B68" s="13"/>
      <c r="C68" s="13"/>
      <c r="D68" s="13"/>
      <c r="E68" s="13"/>
      <c r="F68" s="13"/>
      <c r="G68" s="13"/>
      <c r="H68" s="13"/>
      <c r="I68" s="13"/>
      <c r="J68" s="27">
        <f>SUM(J69:J75)</f>
        <v>90</v>
      </c>
      <c r="K68" s="27">
        <f t="shared" ref="K68:W68" si="13">SUM(K69:K75)</f>
        <v>90</v>
      </c>
      <c r="L68" s="27">
        <f t="shared" si="13"/>
        <v>0</v>
      </c>
      <c r="M68" s="27">
        <f t="shared" si="13"/>
        <v>90</v>
      </c>
      <c r="N68" s="27">
        <f t="shared" si="13"/>
        <v>0</v>
      </c>
      <c r="O68" s="27">
        <f t="shared" si="13"/>
        <v>0</v>
      </c>
      <c r="P68" s="27">
        <f t="shared" si="13"/>
        <v>0</v>
      </c>
      <c r="Q68" s="27">
        <f t="shared" si="13"/>
        <v>0</v>
      </c>
      <c r="R68" s="27">
        <f t="shared" si="13"/>
        <v>0</v>
      </c>
      <c r="S68" s="27">
        <f t="shared" si="13"/>
        <v>0</v>
      </c>
      <c r="T68" s="27">
        <f t="shared" si="13"/>
        <v>0</v>
      </c>
      <c r="U68" s="27">
        <f t="shared" si="13"/>
        <v>0</v>
      </c>
      <c r="V68" s="27">
        <f t="shared" si="13"/>
        <v>0</v>
      </c>
      <c r="W68" s="27">
        <f t="shared" si="13"/>
        <v>0</v>
      </c>
      <c r="X68" s="27"/>
      <c r="Y68" s="27"/>
      <c r="Z68" s="27"/>
      <c r="AA68" s="27"/>
      <c r="AB68" s="27"/>
      <c r="AC68" s="27"/>
      <c r="AD68" s="27">
        <f>SUM(AD69:AD75)</f>
        <v>4</v>
      </c>
      <c r="AE68" s="27">
        <f>SUM(AE69:AE75)</f>
        <v>6</v>
      </c>
      <c r="AF68" s="27">
        <f>SUM(AF69:AF75)</f>
        <v>1023</v>
      </c>
      <c r="AG68" s="13"/>
      <c r="AH68" s="13"/>
      <c r="AI68" s="40"/>
    </row>
    <row r="69" ht="56" customHeight="1" spans="1:35">
      <c r="A69" s="15" t="s">
        <v>63</v>
      </c>
      <c r="B69" s="17"/>
      <c r="C69" s="17"/>
      <c r="D69" s="17"/>
      <c r="E69" s="17"/>
      <c r="F69" s="16"/>
      <c r="G69" s="16"/>
      <c r="H69" s="16"/>
      <c r="I69" s="21"/>
      <c r="J69" s="16"/>
      <c r="K69" s="16"/>
      <c r="L69" s="16"/>
      <c r="M69" s="16"/>
      <c r="N69" s="16"/>
      <c r="O69" s="16"/>
      <c r="P69" s="16"/>
      <c r="Q69" s="16"/>
      <c r="R69" s="16"/>
      <c r="S69" s="16"/>
      <c r="T69" s="16"/>
      <c r="U69" s="16"/>
      <c r="V69" s="16"/>
      <c r="W69" s="16"/>
      <c r="X69" s="13"/>
      <c r="Y69" s="13"/>
      <c r="Z69" s="13"/>
      <c r="AA69" s="13"/>
      <c r="AB69" s="13"/>
      <c r="AC69" s="13"/>
      <c r="AD69" s="16"/>
      <c r="AE69" s="16"/>
      <c r="AF69" s="17"/>
      <c r="AG69" s="17"/>
      <c r="AH69" s="17"/>
      <c r="AI69" s="40"/>
    </row>
    <row r="70" ht="35.1" customHeight="1" spans="1:35">
      <c r="A70" s="15" t="s">
        <v>64</v>
      </c>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40"/>
    </row>
    <row r="71" ht="35.1" customHeight="1" spans="1:35">
      <c r="A71" s="15" t="s">
        <v>65</v>
      </c>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40"/>
    </row>
    <row r="72" ht="35.1" customHeight="1" spans="1:35">
      <c r="A72" s="15" t="s">
        <v>66</v>
      </c>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40"/>
    </row>
    <row r="73" ht="56" customHeight="1" spans="1:35">
      <c r="A73" s="15" t="s">
        <v>67</v>
      </c>
      <c r="B73" s="17" t="s">
        <v>277</v>
      </c>
      <c r="C73" s="17" t="s">
        <v>278</v>
      </c>
      <c r="D73" s="17" t="s">
        <v>139</v>
      </c>
      <c r="E73" s="17" t="s">
        <v>150</v>
      </c>
      <c r="F73" s="13" t="s">
        <v>126</v>
      </c>
      <c r="G73" s="16" t="s">
        <v>170</v>
      </c>
      <c r="H73" s="16" t="s">
        <v>141</v>
      </c>
      <c r="I73" s="21" t="s">
        <v>142</v>
      </c>
      <c r="J73" s="28">
        <v>90</v>
      </c>
      <c r="K73" s="28">
        <v>90</v>
      </c>
      <c r="L73" s="28"/>
      <c r="M73" s="28">
        <v>90</v>
      </c>
      <c r="N73" s="28"/>
      <c r="O73" s="28"/>
      <c r="P73" s="13"/>
      <c r="Q73" s="13"/>
      <c r="R73" s="13"/>
      <c r="S73" s="13"/>
      <c r="T73" s="13"/>
      <c r="U73" s="13"/>
      <c r="V73" s="13"/>
      <c r="W73" s="13"/>
      <c r="X73" s="13" t="s">
        <v>123</v>
      </c>
      <c r="Y73" s="13" t="s">
        <v>105</v>
      </c>
      <c r="Z73" s="13" t="s">
        <v>105</v>
      </c>
      <c r="AA73" s="13" t="s">
        <v>124</v>
      </c>
      <c r="AB73" s="13" t="s">
        <v>124</v>
      </c>
      <c r="AC73" s="13" t="s">
        <v>124</v>
      </c>
      <c r="AD73" s="28">
        <v>4</v>
      </c>
      <c r="AE73" s="13">
        <v>6</v>
      </c>
      <c r="AF73" s="13">
        <v>1023</v>
      </c>
      <c r="AG73" s="17" t="s">
        <v>279</v>
      </c>
      <c r="AH73" s="17" t="s">
        <v>280</v>
      </c>
      <c r="AI73" s="40"/>
    </row>
    <row r="74" ht="35.1" customHeight="1" spans="1:35">
      <c r="A74" s="15" t="s">
        <v>68</v>
      </c>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40"/>
    </row>
    <row r="75" ht="35.1" customHeight="1" spans="1:35">
      <c r="A75" s="15" t="s">
        <v>69</v>
      </c>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40"/>
    </row>
    <row r="76" ht="35.1" customHeight="1" spans="1:35">
      <c r="A76" s="14" t="s">
        <v>70</v>
      </c>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40"/>
    </row>
    <row r="77" ht="35.1" customHeight="1" spans="1:35">
      <c r="A77" s="15" t="s">
        <v>71</v>
      </c>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40"/>
    </row>
    <row r="78" ht="35.1" customHeight="1" spans="1:35">
      <c r="A78" s="15" t="s">
        <v>72</v>
      </c>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40"/>
    </row>
    <row r="79" ht="35.1" customHeight="1" spans="1:35">
      <c r="A79" s="15" t="s">
        <v>73</v>
      </c>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40"/>
    </row>
    <row r="80" ht="35.1" customHeight="1" spans="1:35">
      <c r="A80" s="15" t="s">
        <v>74</v>
      </c>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40"/>
    </row>
    <row r="81" ht="35.1" customHeight="1" spans="1:35">
      <c r="A81" s="14" t="s">
        <v>75</v>
      </c>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40"/>
    </row>
    <row r="82" spans="1:1">
      <c r="A82" s="42"/>
    </row>
  </sheetData>
  <mergeCells count="27">
    <mergeCell ref="A2:AH2"/>
    <mergeCell ref="D3:E3"/>
    <mergeCell ref="J3:W3"/>
    <mergeCell ref="AL3:AO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13">
    <dataValidation type="list" allowBlank="1" showInputMessage="1" showErrorMessage="1" sqref="X2 X13 X14 X15 X16 X19 X20 X21 X22 X23 X24 X25 X30 X34 X35 X36 X37 X38 X51 X57 X61 X65 X66 X69 X73 X6:X7 X8:X10 X11:X12 X17:X18 X26:X29 X31:X33 X39:X40 X45:X49 X52:X55 X70:X72 X74:X1048576">
      <formula1>$AN$4:$AN$5</formula1>
    </dataValidation>
    <dataValidation type="list" allowBlank="1" showInputMessage="1" showErrorMessage="1" sqref="F2 F13 F14 F15 F16 F37 F38 F51 F65 F66 F68 F73 F6:F7 F8:F10 F11:F12 F17:F18 F20:F21 F26:F29 F31:F33 F39:F41 F44:F50 F52:F57 F61:F62 F70:F72 F74:F1048576">
      <formula1>$AM$4:$AM$7</formula1>
    </dataValidation>
    <dataValidation type="list" allowBlank="1" showInputMessage="1" showErrorMessage="1" sqref="Y2:AC2 Y13 Z13 AA13 AB13 AC13 Y14 Z14 AA14 AB14 AC14 Y15 Z15 AA15 AB15 AC15 Y16 Z16 AA16 AB16 AC16 Y20 Z20 AA20 AB20 AC20 Y21:AC21 Y37:AC37 Y38:AC38 Y51:AC51 Y57:AC57 Y61:AC61 Y65:AC65 Y66:AC66 Y69:AC69 Y73 Z73 AA73 AB73 AC73 Y8:Y10 Y11:Y12 Z8:Z10 Z11:Z12 AA8:AA10 AA11:AA12 AB8:AB10 AB11:AB12 AC8:AC10 AC11:AC12 Y6:AC7 Y48:AC49 Y17:AC18 Y39:AC40 Y45:AC46 Y52:AC55 Y26:AC29 Y31:AC33 Y70:AC72 AA58:AC60 Y74:AC1048576">
      <formula1>$AO$4:$AO$5</formula1>
    </dataValidation>
    <dataValidation type="list" allowBlank="1" showInputMessage="1" showErrorMessage="1" sqref="Y44:AC44 Y47:AC47 Y42:AC43">
      <formula1>$AC$4:$AC$5</formula1>
    </dataValidation>
    <dataValidation allowBlank="1" showInputMessage="1" sqref="F19 F30 F69 F22:F25 F34:F36"/>
    <dataValidation type="list" allowBlank="1" showInputMessage="1" showErrorMessage="1" sqref="Y22:AC22 Y23:AC23 Y24:AC24 Y25:AC25 Y34:AC34 Y35:AC35 Y36:AC36">
      <formula1>#REF!</formula1>
    </dataValidation>
    <dataValidation type="list" allowBlank="1" showInputMessage="1" showErrorMessage="1" sqref="Y19:AC19 Y30:AC30">
      <formula1>$AA$4:$AA$5</formula1>
    </dataValidation>
    <dataValidation type="list" allowBlank="1" showInputMessage="1" showErrorMessage="1" sqref="X58:X60">
      <formula1>$AD$4:$AD$5</formula1>
    </dataValidation>
    <dataValidation type="list" allowBlank="1" showInputMessage="1" showErrorMessage="1" sqref="X44 X42:X43">
      <formula1>$AB$4:$AB$5</formula1>
    </dataValidation>
    <dataValidation type="list" allowBlank="1" showInputMessage="1" showErrorMessage="1" sqref="X67 X63:X64">
      <formula1>$AB$5:$AB$6</formula1>
    </dataValidation>
    <dataValidation type="list" allowBlank="1" showInputMessage="1" showErrorMessage="1" sqref="Y67:AC67 Y63:AC64">
      <formula1>$AC$5:$AC$6</formula1>
    </dataValidation>
    <dataValidation type="list" allowBlank="1" showInputMessage="1" showErrorMessage="1" sqref="F42:F43">
      <formula1>$AA$4:$AA$6</formula1>
    </dataValidation>
    <dataValidation type="list" allowBlank="1" showInputMessage="1" showErrorMessage="1" sqref="Y58:Z60">
      <formula1>$AE$4:$AE$5</formula1>
    </dataValidation>
  </dataValidations>
  <printOptions horizontalCentered="1"/>
  <pageMargins left="0.551181102362205" right="0.551181102362205" top="0.78740157480315" bottom="0.78740157480315" header="0.511811023622047" footer="0.511811023622047"/>
  <pageSetup paperSize="8" scale="60" firstPageNumber="7"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别叫我名字</cp:lastModifiedBy>
  <dcterms:created xsi:type="dcterms:W3CDTF">2019-07-20T09:28:00Z</dcterms:created>
  <cp:lastPrinted>2019-07-26T07:41:00Z</cp:lastPrinted>
  <dcterms:modified xsi:type="dcterms:W3CDTF">2020-04-15T03:24:03Z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